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UMA-FSV\doc\総務課\財政係(旧財政)\財政状況資料集\R1分析(R2実施）\02 村回答\3.10.20 公会計統合ファイル送付\"/>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<sst xmlns="http://schemas.openxmlformats.org/spreadsheetml/2006/main" count="1177" uniqueCount="604">
  <si>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</si>
  <si>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</si>
  <si>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</si>
  <si>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</si>
  <si>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</si>
  <si>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</si>
  <si>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</si>
  <si>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</si>
  <si>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</si>
  <si>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</si>
  <si>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</si>
  <si>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</si>
  <si>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</si>
  <si>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</si>
  <si>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</si>
  <si>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</si>
  <si>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</si>
  <si>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</si>
  <si>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</si>
  <si>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</si>
  <si>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</si>
  <si>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</si>
  <si>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</si>
  <si>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</si>
  <si>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</si>
  <si>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</si>
  <si>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</si>
  <si>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</si>
  <si>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</si>
  <si>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</si>
  <si>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</si>
  <si>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</si>
  <si>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</si>
  <si>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</si>
  <si>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</si>
  <si>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</si>
  <si>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</si>
  <si>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</si>
  <si>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</si>
  <si>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</si>
  <si>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</si>
  <si>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</si>
  <si>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</si>
  <si>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</si>
  <si>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</si>
  <si>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</si>
  <si>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</si>
  <si>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</si>
  <si>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</si>
  <si>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</si>
  <si>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</si>
  <si>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</si>
  <si>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</si>
  <si>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</si>
  <si>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</si>
  <si>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</si>
  <si>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</si>
  <si>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</si>
  <si>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</si>
  <si>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</si>
  <si>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</si>
  <si>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</si>
  <si>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</si>
  <si>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</si>
  <si>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</si>
  <si>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</si>
  <si>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</si>
  <si>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</si>
  <si>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</si>
  <si>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</si>
  <si>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</si>
  <si>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</si>
  <si>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</si>
  <si>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</si>
  <si>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</si>
  <si>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</si>
  <si>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</si>
  <si>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</si>
  <si>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</si>
  <si>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</si>
  <si>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</si>
  <si>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</si>
  <si>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</si>
  <si>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</si>
  <si>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</si>
  <si>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</si>
  <si>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</si>
  <si>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</si>
  <si>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</si>
  <si>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</si>
  <si>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</si>
  <si>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</si>
  <si>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</si>
  <si>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</si>
  <si>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</si>
  <si>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</si>
  <si>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</si>
  <si>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球磨村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</si>
  <si>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</si>
  <si>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</si>
  <si>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</si>
  <si>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</si>
  <si>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</si>
  <si>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</si>
  <si>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</si>
  <si>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</si>
  <si>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</si>
  <si>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</si>
  <si>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</si>
  <si>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</si>
  <si>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</si>
  <si>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</si>
  <si>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</si>
  <si>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</si>
  <si>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</si>
  <si>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</si>
  <si>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</si>
  <si>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</si>
  <si>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</si>
  <si>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</si>
  <si>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</si>
  <si>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</si>
  <si>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</si>
  <si>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</si>
  <si>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</si>
  <si>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</si>
  <si>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</si>
  <si>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</si>
  <si>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</si>
  <si>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</si>
  <si>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</si>
  <si>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</si>
  <si>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</si>
  <si>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</si>
  <si>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</si>
  <si>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</si>
  <si>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</si>
  <si>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</si>
  <si>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</si>
  <si>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</si>
  <si>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</si>
  <si>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</si>
  <si>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</si>
  <si>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</si>
  <si>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</si>
  <si>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</si>
  <si>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</si>
  <si>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</si>
  <si>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</si>
  <si>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</si>
  <si>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</si>
  <si>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</si>
  <si>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</si>
  <si>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</si>
  <si>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</si>
  <si>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</si>
  <si>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</si>
  <si>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</si>
  <si>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</si>
  <si>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</si>
  <si>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</si>
  <si>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</si>
  <si>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</si>
  <si>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</si>
  <si>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</si>
  <si>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</si>
  <si>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</si>
  <si>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</si>
  <si>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</si>
  <si>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</si>
  <si>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</si>
  <si>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</si>
  <si>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</si>
  <si>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</si>
  <si>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</si>
  <si>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</si>
  <si>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</si>
  <si>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</si>
  <si>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</si>
  <si>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</si>
  <si>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</si>
  <si>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</si>
  <si>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</si>
  <si>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</si>
  <si>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</si>
  <si>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</si>
  <si>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</si>
  <si>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</si>
  <si>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</si>
  <si>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</si>
  <si>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</si>
  <si>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</si>
  <si>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</si>
  <si>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</si>
  <si>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</si>
  <si>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</si>
  <si>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</si>
  <si>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</si>
  <si>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</si>
  <si>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</si>
  <si>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</si>
  <si>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</si>
  <si>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</si>
  <si>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</si>
  <si>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</si>
  <si>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</si>
  <si>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</si>
  <si>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</si>
  <si>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</si>
  <si>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</si>
  <si>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</si>
  <si>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</si>
  <si>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</si>
  <si>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</si>
  <si>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</si>
  <si>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熊本県球磨村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</si>
  <si>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</si>
  <si>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</si>
  <si>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</si>
  <si>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</si>
  <si>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</si>
  <si>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</si>
  <si>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</si>
  <si>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</si>
  <si>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</si>
  <si>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</si>
  <si>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</si>
  <si>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</si>
  <si>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</si>
  <si>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</si>
  <si>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</si>
  <si>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</si>
  <si>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</si>
  <si>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</si>
  <si>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</si>
  <si>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</si>
  <si>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</si>
  <si>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</si>
  <si>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</si>
  <si>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</si>
  <si>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</si>
  <si>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</si>
  <si>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</si>
  <si>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</si>
  <si>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</si>
  <si>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</si>
  <si>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</si>
  <si>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</si>
  <si>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</si>
  <si>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</si>
  <si>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</si>
  <si>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</si>
  <si>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</si>
  <si>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</si>
  <si>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</si>
  <si>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</si>
  <si>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</si>
  <si>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</si>
  <si>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</si>
  <si>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</si>
  <si>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</si>
  <si>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</si>
  <si>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</si>
  <si>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</si>
  <si>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</si>
  <si>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</si>
  <si>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</si>
  <si>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</si>
  <si>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</si>
  <si>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</si>
  <si>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</si>
  <si>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</si>
  <si>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</si>
  <si>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</si>
  <si>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</si>
  <si>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</si>
  <si>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</si>
  <si>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</si>
  <si>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</si>
  <si>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</si>
  <si>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</si>
  <si>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</si>
  <si>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</si>
  <si>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</si>
  <si>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</si>
  <si>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</si>
  <si>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</si>
  <si>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</si>
  <si>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</si>
  <si>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</si>
  <si>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</si>
  <si>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</si>
  <si>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</si>
  <si>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</si>
  <si>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</si>
  <si>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</si>
  <si>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</si>
  <si>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</si>
  <si>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</si>
  <si>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</si>
  <si>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</si>
  <si>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</si>
  <si>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</si>
  <si>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</si>
  <si>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</si>
  <si>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</si>
  <si>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</si>
  <si>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</si>
  <si>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</si>
  <si>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</si>
  <si>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</si>
  <si>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</si>
  <si>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</si>
  <si>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</si>
  <si>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</si>
  <si>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</si>
  <si>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</si>
  <si>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</si>
  <si>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</si>
  <si>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</si>
  <si>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</si>
  <si>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</si>
  <si>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</si>
  <si>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</si>
  <si>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</si>
  <si>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</si>
  <si>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</si>
  <si>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</si>
  <si>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</si>
  <si>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</si>
  <si>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</si>
  <si>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</si>
  <si>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</si>
  <si>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</si>
  <si>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</si>
  <si>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</si>
  <si>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</si>
  <si>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</si>
  <si>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</si>
  <si>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</si>
  <si>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</si>
  <si>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</si>
  <si>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</si>
  <si>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</si>
  <si>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</si>
  <si>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</si>
  <si>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</si>
  <si>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</si>
  <si>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</si>
  <si>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</si>
  <si>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</si>
  <si>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</si>
  <si>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</si>
  <si>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</si>
  <si>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</si>
  <si>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</si>
  <si>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</si>
  <si>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</si>
  <si>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</si>
  <si>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</si>
  <si>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</si>
  <si>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</si>
  <si>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</si>
  <si>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</si>
  <si>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</si>
  <si>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</si>
  <si>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</si>
  <si>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</si>
  <si>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</si>
  <si>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熊本県球磨村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</si>
  <si>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</si>
  <si>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</si>
  <si>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</si>
  <si>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</si>
  <si>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</si>
  <si>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</si>
  <si>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</si>
  <si>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</si>
  <si>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</si>
  <si>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</si>
  <si>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</si>
  <si>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</si>
  <si>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</si>
  <si>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</si>
  <si>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</si>
  <si>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</si>
  <si>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</si>
  <si>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</si>
  <si>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</si>
  <si>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</si>
  <si>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</si>
  <si>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</si>
  <si>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</si>
  <si>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</si>
  <si>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</si>
  <si>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</si>
  <si>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</si>
  <si>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</si>
  <si>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</si>
  <si>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</si>
  <si>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</si>
  <si>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</si>
  <si>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</si>
  <si>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</si>
  <si>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</si>
  <si>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</si>
  <si>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</si>
  <si>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</si>
  <si>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</si>
  <si>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</si>
  <si>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</si>
  <si>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</si>
  <si>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</si>
  <si>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</si>
  <si>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</si>
  <si>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</si>
  <si>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</si>
  <si>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</si>
  <si>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</si>
  <si>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</si>
  <si>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</si>
  <si>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</si>
  <si>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</si>
  <si>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</si>
  <si>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</si>
  <si>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</si>
  <si>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</si>
  <si>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</si>
  <si>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</si>
  <si>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</si>
  <si>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</si>
  <si>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</si>
  <si>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</si>
  <si>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</si>
  <si>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</si>
  <si>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</si>
  <si>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</si>
  <si>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</si>
  <si>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</si>
  <si>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</si>
  <si>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</si>
  <si>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</si>
  <si>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</si>
  <si>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</si>
  <si>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</si>
  <si>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</si>
  <si>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</si>
  <si>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</si>
  <si>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</si>
  <si>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</si>
  <si>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</si>
  <si>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</si>
  <si>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</si>
  <si>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</si>
  <si>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</si>
  <si>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</si>
  <si>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</si>
  <si>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</si>
  <si>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</si>
  <si>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</si>
  <si>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</si>
  <si>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</si>
  <si>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</si>
  <si>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</si>
  <si>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</si>
  <si>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</si>
  <si>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</si>
  <si>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</si>
  <si>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</si>
  <si>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</si>
  <si>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</si>
  <si>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</si>
  <si>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</si>
  <si>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</si>
  <si>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</si>
  <si>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</si>
  <si>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</si>
  <si>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</si>
  <si>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</si>
  <si>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</si>
  <si>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</si>
  <si>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</si>
  <si>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</si>
  <si>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</si>
  <si>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</si>
  <si>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</si>
  <si>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</si>
  <si>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</si>
  <si>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</si>
  <si>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</si>
  <si>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</si>
  <si>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</si>
  <si>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</si>
  <si>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</si>
  <si>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</si>
  <si>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</si>
  <si>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</si>
  <si>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</si>
  <si>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</si>
  <si>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</si>
  <si>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</si>
  <si>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</si>
  <si>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</si>
  <si>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</si>
  <si>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</si>
  <si>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</si>
  <si>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</si>
  <si>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</si>
  <si>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</si>
  <si>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</si>
  <si>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</si>
  <si>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</si>
  <si>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</si>
  <si>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</si>
  <si>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</si>
  <si>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</si>
  <si>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</si>
  <si>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</si>
  <si>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</si>
  <si>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</si>
  <si>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</si>
  <si>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</si>
  <si>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</si>
  <si>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</si>
  <si>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</si>
  <si>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</si>
  <si>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</si>
  <si>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</si>
  <si>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</si>
  <si>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</si>
  <si>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</si>
  <si>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</si>
  <si>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</si>
  <si>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</si>
  <si>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</si>
  <si>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</si>
  <si>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</si>
  <si>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</si>
  <si>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</si>
  <si>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</si>
  <si>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</si>
  <si>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</si>
  <si>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</si>
  <si>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</si>
  <si>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</si>
  <si>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</si>
  <si>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</si>
  <si>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</si>
  <si>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</si>
  <si>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</si>
  <si>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</si>
  <si>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</si>
  <si>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</si>
  <si>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</si>
  <si>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</si>
  <si>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</si>
  <si>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1.10</t>
  </si>
  <si>
    <t>▲ 1.32</t>
  </si>
  <si>
    <t>▲ 1.86</t>
  </si>
  <si>
    <t>▲ 1.31</t>
  </si>
  <si>
    <t>一般会計</t>
  </si>
  <si>
    <t>国民健康保険特別会計</t>
  </si>
  <si>
    <t>介護保険特別会計</t>
  </si>
  <si>
    <t>簡易水道特別会計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</si>
  <si>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</si>
  <si>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</si>
  <si>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</si>
  <si>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</si>
  <si>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</si>
  <si>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</si>
  <si>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</si>
  <si>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</si>
  <si>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</si>
  <si>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</si>
  <si>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熊本県市町村総合事務組合</t>
    <rPh sb="0" eb="3">
      <t>クマモトケン</t>
    </rPh>
    <rPh sb="3" eb="6">
      <t>シチョウソン</t>
    </rPh>
    <rPh sb="6" eb="8">
      <t>ソウゴウ</t>
    </rPh>
    <rPh sb="8" eb="10">
      <t>ジム</t>
    </rPh>
    <rPh sb="10" eb="12">
      <t>クミアイ</t>
    </rPh>
    <phoneticPr fontId="2"/>
  </si>
  <si>
    <t>人吉下球磨消防組合</t>
    <rPh sb="0" eb="2">
      <t>ヒトヨシ</t>
    </rPh>
    <rPh sb="2" eb="3">
      <t>シタ</t>
    </rPh>
    <rPh sb="3" eb="5">
      <t>クマ</t>
    </rPh>
    <rPh sb="5" eb="7">
      <t>ショウボウ</t>
    </rPh>
    <rPh sb="7" eb="9">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</si>
  <si>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</si>
  <si>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5">
      <t>トクベツ</t>
    </rPh>
    <rPh sb="25" eb="27">
      <t>カイケイ</t>
    </rPh>
    <phoneticPr fontId="2"/>
  </si>
  <si>
    <t>人吉球磨広域行政組合（特別養護老人ホーム特別会計）</t>
    <rPh sb="0" eb="2">
      <t>ヒトヨシ</t>
    </rPh>
    <rPh sb="2" eb="4">
      <t>クマ</t>
    </rPh>
    <rPh sb="4" eb="6">
      <t>コウイキ</t>
    </rPh>
    <rPh sb="6" eb="8">
      <t>ギョウセイ</t>
    </rPh>
    <rPh sb="8" eb="10">
      <t>クミアイ</t>
    </rPh>
    <rPh sb="11" eb="13">
      <t>トクベツ</t>
    </rPh>
    <rPh sb="13" eb="15">
      <t>ヨウゴ</t>
    </rPh>
    <rPh sb="15" eb="17">
      <t>ロウジン</t>
    </rPh>
    <rPh sb="20" eb="22">
      <t>トクベツ</t>
    </rPh>
    <rPh sb="22" eb="24">
      <t>カイケイ</t>
    </rPh>
    <phoneticPr fontId="2"/>
  </si>
  <si>
    <t>熊本県後期高齢者医療広域連合（一般会計）</t>
    <rPh sb="0" eb="3">
      <t>クマモトケン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</si>
  <si>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</si>
  <si>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（株）球磨村ふるさと振興公社</t>
    <rPh sb="1" eb="2">
      <t>カブ</t>
    </rPh>
    <rPh sb="3" eb="6">
      <t>クマムラ</t>
    </rPh>
    <rPh sb="10" eb="12">
      <t>シンコウ</t>
    </rPh>
    <rPh sb="12" eb="14">
      <t>コウシャ</t>
    </rPh>
    <phoneticPr fontId="2"/>
  </si>
  <si>
    <t>くま川鉄道（株）</t>
    <rPh sb="2" eb="3">
      <t>カワ</t>
    </rPh>
    <rPh sb="3" eb="5">
      <t>テツドウ</t>
    </rPh>
    <rPh sb="6" eb="7">
      <t>カブ</t>
    </rPh>
    <phoneticPr fontId="2"/>
  </si>
  <si>
    <t>－</t>
  </si>
  <si>
    <t>－</t>
    <phoneticPr fontId="2"/>
  </si>
  <si>
    <t>村有施設整備基金</t>
    <rPh sb="0" eb="2">
      <t>ソンユウ</t>
    </rPh>
    <rPh sb="2" eb="4">
      <t>シセツ</t>
    </rPh>
    <rPh sb="4" eb="6">
      <t>セイビ</t>
    </rPh>
    <rPh sb="6" eb="8">
      <t>キキン</t>
    </rPh>
    <phoneticPr fontId="5"/>
  </si>
  <si>
    <t>水資源基金活用基金</t>
    <rPh sb="0" eb="3">
      <t>ミズシゲン</t>
    </rPh>
    <rPh sb="3" eb="5">
      <t>キキン</t>
    </rPh>
    <rPh sb="5" eb="7">
      <t>カツヨウ</t>
    </rPh>
    <rPh sb="7" eb="9">
      <t>キキン</t>
    </rPh>
    <phoneticPr fontId="5"/>
  </si>
  <si>
    <t>ふるさと応援基金</t>
    <rPh sb="4" eb="6">
      <t>オウエン</t>
    </rPh>
    <rPh sb="6" eb="8">
      <t>キキン</t>
    </rPh>
    <phoneticPr fontId="5"/>
  </si>
  <si>
    <t>一勝地交流センター活性化基金</t>
    <rPh sb="0" eb="3">
      <t>イッショウチ</t>
    </rPh>
    <rPh sb="3" eb="5">
      <t>コウリュウ</t>
    </rPh>
    <rPh sb="9" eb="12">
      <t>カッセイカ</t>
    </rPh>
    <rPh sb="12" eb="14">
      <t>キキン</t>
    </rPh>
    <phoneticPr fontId="5"/>
  </si>
  <si>
    <t>地域づくり人づくり基金</t>
    <rPh sb="0" eb="2">
      <t>チイキ</t>
    </rPh>
    <rPh sb="5" eb="6">
      <t>ヒト</t>
    </rPh>
    <rPh sb="9" eb="11">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</si>
  <si>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</si>
  <si>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</si>
  <si>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</si>
  <si>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令和元年度の固定資産台帳が整備中のため、有形固定資産減価償却率は未算定である。将来負担比率は平成27年度以降、数値が算定されない状況が続いている。</t>
    <rPh sb="40" eb="42">
      <t>ショウライ</t>
    </rPh>
    <rPh sb="42" eb="44">
      <t>フタン</t>
    </rPh>
    <rPh sb="44" eb="46">
      <t>ヒリツ</t>
    </rPh>
    <rPh sb="47" eb="49">
      <t>ヘイセイ</t>
    </rPh>
    <rPh sb="51" eb="52">
      <t>ネン</t>
    </rPh>
    <rPh sb="52" eb="53">
      <t>ド</t>
    </rPh>
    <rPh sb="53" eb="55">
      <t>イコウ</t>
    </rPh>
    <rPh sb="56" eb="58">
      <t>スウチ</t>
    </rPh>
    <rPh sb="59" eb="61">
      <t>サンテイ</t>
    </rPh>
    <rPh sb="65" eb="67">
      <t>ジョウキョウ</t>
    </rPh>
    <rPh sb="68" eb="69">
      <t>ツヅ</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</si>
  <si>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</si>
  <si>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</si>
  <si>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</si>
  <si>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</si>
  <si>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</si>
  <si>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</si>
  <si>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平成27年度以降、算定されない状況が続いている。また、実質公債費比率も減少傾向にある。しかし、令和2年7月豪雨関連の災害復旧事業や復興事業により地方債残高が増加する見込みであることから、実質公債費比率の増加が懸念される。</t>
    <rPh sb="1" eb="3">
      <t>ショウライ</t>
    </rPh>
    <rPh sb="3" eb="5">
      <t>フタン</t>
    </rPh>
    <rPh sb="5" eb="7">
      <t>ヒリツ</t>
    </rPh>
    <rPh sb="8" eb="10">
      <t>ヘイセイ</t>
    </rPh>
    <rPh sb="12" eb="13">
      <t>ネン</t>
    </rPh>
    <rPh sb="13" eb="14">
      <t>ド</t>
    </rPh>
    <rPh sb="14" eb="16">
      <t>イコウ</t>
    </rPh>
    <rPh sb="17" eb="19">
      <t>サンテイ</t>
    </rPh>
    <rPh sb="23" eb="25">
      <t>ジョウキョウ</t>
    </rPh>
    <rPh sb="26" eb="27">
      <t>ツヅ</t>
    </rPh>
    <rPh sb="35" eb="37">
      <t>ジッシツ</t>
    </rPh>
    <rPh sb="37" eb="40">
      <t>コウサイヒ</t>
    </rPh>
    <rPh sb="40" eb="42">
      <t>ヒリツ</t>
    </rPh>
    <rPh sb="43" eb="45">
      <t>ゲンショウ</t>
    </rPh>
    <rPh sb="45" eb="47">
      <t>ケイコウ</t>
    </rPh>
    <rPh sb="55" eb="57">
      <t>レイワ</t>
    </rPh>
    <rPh sb="58" eb="59">
      <t>ネン</t>
    </rPh>
    <rPh sb="60" eb="61">
      <t>ガツ</t>
    </rPh>
    <rPh sb="61" eb="63">
      <t>ゴウウ</t>
    </rPh>
    <rPh sb="63" eb="65">
      <t>カンレン</t>
    </rPh>
    <rPh sb="66" eb="68">
      <t>サイガイ</t>
    </rPh>
    <rPh sb="68" eb="70">
      <t>フッキュウ</t>
    </rPh>
    <rPh sb="70" eb="72">
      <t>ジギョウ</t>
    </rPh>
    <rPh sb="73" eb="75">
      <t>フッコウ</t>
    </rPh>
    <rPh sb="75" eb="77">
      <t>ジギョウ</t>
    </rPh>
    <rPh sb="80" eb="83">
      <t>チホウサイ</t>
    </rPh>
    <rPh sb="83" eb="85">
      <t>ザンダカ</t>
    </rPh>
    <rPh sb="86" eb="88">
      <t>ゾウカ</t>
    </rPh>
    <rPh sb="90" eb="92">
      <t>ミコ</t>
    </rPh>
    <rPh sb="101" eb="103">
      <t>ジッシツ</t>
    </rPh>
    <rPh sb="103" eb="106">
      <t>コウサイヒ</t>
    </rPh>
    <rPh sb="106" eb="108">
      <t>ヒリツ</t>
    </rPh>
    <rPh sb="109" eb="111">
      <t>ゾウカ</t>
    </rPh>
    <rPh sb="112" eb="114">
      <t>ケネン</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</si>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</sst>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237994</c:v>
                </c:pt>
                <c:pt idx="2">
                  <c:v>267911</c:v>
                </c:pt>
                <c:pt idx="3">
                  <c:v>228215</c:v>
                </c:pt>
                <c:pt idx="4">
                  <c:v>264232</c:v>
                </c:pt>
              </c:numCache>
            </c:numRef>
          </c:val>
          <c:smooth val="0"/>
          <c:extLst xmlns:c16r2="http://schemas.microsoft.com/office/drawing/2015/06/chart">
            <c:ext xmlns:c16="http://schemas.microsoft.com/office/drawing/2014/chart" uri="{C3380CC4-5D6E-409C-BE32-E72D297353CC}">
              <c16:uniqueId val="{00000000-2F55-4E0A-82E1-776DEF0382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259356</c:v>
                </c:pt>
                <c:pt idx="1">
                  <c:v>312999</c:v>
                </c:pt>
                <c:pt idx="2">
                  <c:v>270917</c:v>
                </c:pt>
                <c:pt idx="3">
                  <c:v>220765</c:v>
                </c:pt>
                <c:pt idx="4">
                  <c:v>377722</c:v>
                </c:pt>
              </c:numCache>
            </c:numRef>
          </c:val>
          <c:smooth val="0"/>
          <c:extLst xmlns:c16r2="http://schemas.microsoft.com/office/drawing/2015/06/chart">
            <c:ext xmlns:c16="http://schemas.microsoft.com/office/drawing/2014/chart" uri="{C3380CC4-5D6E-409C-BE32-E72D297353CC}">
              <c16:uniqueId val="{00000001-2F55-4E0A-82E1-776DEF03828E}"/>
            </c:ext>
          </c:extLst>
        </c:ser>
        <c:dLbls>
          <c:showLegendKey val="0"/>
          <c:showVal val="0"/>
          <c:showCatName val="0"/>
          <c:showSerName val="0"/>
          <c:showPercent val="0"/>
          <c:showBubbleSize val="0"/>
        </c:dLbls>
        <c:marker val="1"/>
        <c:smooth val="0"/>
        <c:axId val="428669216"/>
        <c:axId val="428669608"/>
      </c:lineChart>
      <c:catAx>
        <c:axId val="428669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8669608"/>
        <c:crosses val="autoZero"/>
        <c:auto val="1"/>
        <c:lblAlgn val="ctr"/>
        <c:lblOffset val="100"/>
        <c:tickLblSkip val="1"/>
        <c:tickMarkSkip val="1"/>
        <c:noMultiLvlLbl val="0"/>
      </c:catAx>
      <c:valAx>
        <c:axId val="42866960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8669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9.81</c:v>
                </c:pt>
                <c:pt idx="1">
                  <c:v>8.76</c:v>
                </c:pt>
                <c:pt idx="2">
                  <c:v>7.88</c:v>
                </c:pt>
                <c:pt idx="3">
                  <c:v>8.83</c:v>
                </c:pt>
                <c:pt idx="4">
                  <c:v>7.4</c:v>
                </c:pt>
              </c:numCache>
            </c:numRef>
          </c:val>
          <c:extLst xmlns:c16r2="http://schemas.microsoft.com/office/drawing/2015/06/chart">
            <c:ext xmlns:c16="http://schemas.microsoft.com/office/drawing/2014/chart" uri="{C3380CC4-5D6E-409C-BE32-E72D297353CC}">
              <c16:uniqueId val="{00000000-CBEC-4DAD-91DE-593D4DE6A2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49.27</c:v>
                </c:pt>
                <c:pt idx="1">
                  <c:v>49.95</c:v>
                </c:pt>
                <c:pt idx="2">
                  <c:v>52.09</c:v>
                </c:pt>
                <c:pt idx="3">
                  <c:v>50.65</c:v>
                </c:pt>
                <c:pt idx="4">
                  <c:v>51.1</c:v>
                </c:pt>
              </c:numCache>
            </c:numRef>
          </c:val>
          <c:extLst xmlns:c16r2="http://schemas.microsoft.com/office/drawing/2015/06/chart">
            <c:ext xmlns:c16="http://schemas.microsoft.com/office/drawing/2014/chart" uri="{C3380CC4-5D6E-409C-BE32-E72D297353CC}">
              <c16:uniqueId val="{00000001-CBEC-4DAD-91DE-593D4DE6A28E}"/>
            </c:ext>
          </c:extLst>
        </c:ser>
        <c:dLbls>
          <c:showLegendKey val="0"/>
          <c:showVal val="0"/>
          <c:showCatName val="0"/>
          <c:showSerName val="0"/>
          <c:showPercent val="0"/>
          <c:showBubbleSize val="0"/>
        </c:dLbls>
        <c:gapWidth val="250"/>
        <c:overlap val="100"/>
        <c:axId val="405539672"/>
        <c:axId val="405540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2.82</c:v>
                </c:pt>
                <c:pt idx="1">
                  <c:v>-1.1000000000000001</c:v>
                </c:pt>
                <c:pt idx="2">
                  <c:v>-1.32</c:v>
                </c:pt>
                <c:pt idx="3">
                  <c:v>-1.86</c:v>
                </c:pt>
                <c:pt idx="4">
                  <c:v>-1.31</c:v>
                </c:pt>
              </c:numCache>
            </c:numRef>
          </c:val>
          <c:smooth val="0"/>
          <c:extLst xmlns:c16r2="http://schemas.microsoft.com/office/drawing/2015/06/chart">
            <c:ext xmlns:c16="http://schemas.microsoft.com/office/drawing/2014/chart" uri="{C3380CC4-5D6E-409C-BE32-E72D297353CC}">
              <c16:uniqueId val="{00000002-CBEC-4DAD-91DE-593D4DE6A28E}"/>
            </c:ext>
          </c:extLst>
        </c:ser>
        <c:dLbls>
          <c:showLegendKey val="0"/>
          <c:showVal val="0"/>
          <c:showCatName val="0"/>
          <c:showSerName val="0"/>
          <c:showPercent val="0"/>
          <c:showBubbleSize val="0"/>
        </c:dLbls>
        <c:marker val="1"/>
        <c:smooth val="0"/>
        <c:axId val="405539672"/>
        <c:axId val="405540064"/>
      </c:lineChart>
      <c:catAx>
        <c:axId val="405539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5540064"/>
        <c:crosses val="autoZero"/>
        <c:auto val="1"/>
        <c:lblAlgn val="ctr"/>
        <c:lblOffset val="100"/>
        <c:tickLblSkip val="1"/>
        <c:tickMarkSkip val="1"/>
        <c:noMultiLvlLbl val="0"/>
      </c:catAx>
      <c:valAx>
        <c:axId val="405540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539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8E9-45A5-BD88-9E12AF6516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8E9-45A5-BD88-9E12AF65160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F8E9-45A5-BD88-9E12AF65160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F8E9-45A5-BD88-9E12AF65160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F8E9-45A5-BD88-9E12AF65160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F8E9-45A5-BD88-9E12AF65160A}"/>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0.24</c:v>
                </c:pt>
                <c:pt idx="2">
                  <c:v>#N/A</c:v>
                </c:pt>
                <c:pt idx="3">
                  <c:v>0.5</c:v>
                </c:pt>
                <c:pt idx="4">
                  <c:v>#N/A</c:v>
                </c:pt>
                <c:pt idx="5">
                  <c:v>0.2</c:v>
                </c:pt>
                <c:pt idx="6">
                  <c:v>#N/A</c:v>
                </c:pt>
                <c:pt idx="7">
                  <c:v>0.2</c:v>
                </c:pt>
                <c:pt idx="8">
                  <c:v>#N/A</c:v>
                </c:pt>
                <c:pt idx="9">
                  <c:v>0.25</c:v>
                </c:pt>
              </c:numCache>
            </c:numRef>
          </c:val>
          <c:extLst xmlns:c16r2="http://schemas.microsoft.com/office/drawing/2015/06/chart">
            <c:ext xmlns:c16="http://schemas.microsoft.com/office/drawing/2014/chart" uri="{C3380CC4-5D6E-409C-BE32-E72D297353CC}">
              <c16:uniqueId val="{00000006-F8E9-45A5-BD88-9E12AF65160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0.81</c:v>
                </c:pt>
                <c:pt idx="2">
                  <c:v>#N/A</c:v>
                </c:pt>
                <c:pt idx="3">
                  <c:v>0.7</c:v>
                </c:pt>
                <c:pt idx="4">
                  <c:v>#N/A</c:v>
                </c:pt>
                <c:pt idx="5">
                  <c:v>0.53</c:v>
                </c:pt>
                <c:pt idx="6">
                  <c:v>#N/A</c:v>
                </c:pt>
                <c:pt idx="7">
                  <c:v>1.51</c:v>
                </c:pt>
                <c:pt idx="8">
                  <c:v>#N/A</c:v>
                </c:pt>
                <c:pt idx="9">
                  <c:v>0.92</c:v>
                </c:pt>
              </c:numCache>
            </c:numRef>
          </c:val>
          <c:extLst xmlns:c16r2="http://schemas.microsoft.com/office/drawing/2015/06/chart">
            <c:ext xmlns:c16="http://schemas.microsoft.com/office/drawing/2014/chart" uri="{C3380CC4-5D6E-409C-BE32-E72D297353CC}">
              <c16:uniqueId val="{00000007-F8E9-45A5-BD88-9E12AF65160A}"/>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1.74</c:v>
                </c:pt>
                <c:pt idx="2">
                  <c:v>#N/A</c:v>
                </c:pt>
                <c:pt idx="3">
                  <c:v>1.95</c:v>
                </c:pt>
                <c:pt idx="4">
                  <c:v>#N/A</c:v>
                </c:pt>
                <c:pt idx="5">
                  <c:v>1.49</c:v>
                </c:pt>
                <c:pt idx="6">
                  <c:v>#N/A</c:v>
                </c:pt>
                <c:pt idx="7">
                  <c:v>1.53</c:v>
                </c:pt>
                <c:pt idx="8">
                  <c:v>#N/A</c:v>
                </c:pt>
                <c:pt idx="9">
                  <c:v>2.27</c:v>
                </c:pt>
              </c:numCache>
            </c:numRef>
          </c:val>
          <c:extLst xmlns:c16r2="http://schemas.microsoft.com/office/drawing/2015/06/chart">
            <c:ext xmlns:c16="http://schemas.microsoft.com/office/drawing/2014/chart" uri="{C3380CC4-5D6E-409C-BE32-E72D297353CC}">
              <c16:uniqueId val="{00000008-F8E9-45A5-BD88-9E12AF65160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9.8000000000000007</c:v>
                </c:pt>
                <c:pt idx="2">
                  <c:v>#N/A</c:v>
                </c:pt>
                <c:pt idx="3">
                  <c:v>8.75</c:v>
                </c:pt>
                <c:pt idx="4">
                  <c:v>#N/A</c:v>
                </c:pt>
                <c:pt idx="5">
                  <c:v>7.87</c:v>
                </c:pt>
                <c:pt idx="6">
                  <c:v>#N/A</c:v>
                </c:pt>
                <c:pt idx="7">
                  <c:v>8.82</c:v>
                </c:pt>
                <c:pt idx="8">
                  <c:v>#N/A</c:v>
                </c:pt>
                <c:pt idx="9">
                  <c:v>7.4</c:v>
                </c:pt>
              </c:numCache>
            </c:numRef>
          </c:val>
          <c:extLst xmlns:c16r2="http://schemas.microsoft.com/office/drawing/2015/06/chart">
            <c:ext xmlns:c16="http://schemas.microsoft.com/office/drawing/2014/chart" uri="{C3380CC4-5D6E-409C-BE32-E72D297353CC}">
              <c16:uniqueId val="{00000009-F8E9-45A5-BD88-9E12AF65160A}"/>
            </c:ext>
          </c:extLst>
        </c:ser>
        <c:dLbls>
          <c:showLegendKey val="0"/>
          <c:showVal val="0"/>
          <c:showCatName val="0"/>
          <c:showSerName val="0"/>
          <c:showPercent val="0"/>
          <c:showBubbleSize val="0"/>
        </c:dLbls>
        <c:gapWidth val="150"/>
        <c:overlap val="100"/>
        <c:axId val="405541240"/>
        <c:axId val="405541632"/>
      </c:barChart>
      <c:catAx>
        <c:axId val="405541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5541632"/>
        <c:crosses val="autoZero"/>
        <c:auto val="1"/>
        <c:lblAlgn val="ctr"/>
        <c:lblOffset val="100"/>
        <c:tickLblSkip val="1"/>
        <c:tickMarkSkip val="1"/>
        <c:noMultiLvlLbl val="0"/>
      </c:catAx>
      <c:valAx>
        <c:axId val="405541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541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342</c:v>
                </c:pt>
                <c:pt idx="5">
                  <c:v>339</c:v>
                </c:pt>
                <c:pt idx="8">
                  <c:v>328</c:v>
                </c:pt>
                <c:pt idx="11">
                  <c:v>311</c:v>
                </c:pt>
                <c:pt idx="14">
                  <c:v>285</c:v>
                </c:pt>
              </c:numCache>
            </c:numRef>
          </c:val>
          <c:extLst xmlns:c16r2="http://schemas.microsoft.com/office/drawing/2015/06/chart">
            <c:ext xmlns:c16="http://schemas.microsoft.com/office/drawing/2014/chart" uri="{C3380CC4-5D6E-409C-BE32-E72D297353CC}">
              <c16:uniqueId val="{00000000-1FDA-4063-9DE9-C7C44B0C44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FDA-4063-9DE9-C7C44B0C44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FDA-4063-9DE9-C7C44B0C44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24</c:v>
                </c:pt>
                <c:pt idx="3">
                  <c:v>25</c:v>
                </c:pt>
                <c:pt idx="6">
                  <c:v>16</c:v>
                </c:pt>
                <c:pt idx="9">
                  <c:v>14</c:v>
                </c:pt>
                <c:pt idx="12">
                  <c:v>14</c:v>
                </c:pt>
              </c:numCache>
            </c:numRef>
          </c:val>
          <c:extLst xmlns:c16r2="http://schemas.microsoft.com/office/drawing/2015/06/chart">
            <c:ext xmlns:c16="http://schemas.microsoft.com/office/drawing/2014/chart" uri="{C3380CC4-5D6E-409C-BE32-E72D297353CC}">
              <c16:uniqueId val="{00000003-1FDA-4063-9DE9-C7C44B0C44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23</c:v>
                </c:pt>
                <c:pt idx="3">
                  <c:v>25</c:v>
                </c:pt>
                <c:pt idx="6">
                  <c:v>19</c:v>
                </c:pt>
                <c:pt idx="9">
                  <c:v>19</c:v>
                </c:pt>
                <c:pt idx="12">
                  <c:v>19</c:v>
                </c:pt>
              </c:numCache>
            </c:numRef>
          </c:val>
          <c:extLst xmlns:c16r2="http://schemas.microsoft.com/office/drawing/2015/06/chart">
            <c:ext xmlns:c16="http://schemas.microsoft.com/office/drawing/2014/chart" uri="{C3380CC4-5D6E-409C-BE32-E72D297353CC}">
              <c16:uniqueId val="{00000004-1FDA-4063-9DE9-C7C44B0C44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FDA-4063-9DE9-C7C44B0C44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FDA-4063-9DE9-C7C44B0C44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424</c:v>
                </c:pt>
                <c:pt idx="3">
                  <c:v>422</c:v>
                </c:pt>
                <c:pt idx="6">
                  <c:v>404</c:v>
                </c:pt>
                <c:pt idx="9">
                  <c:v>379</c:v>
                </c:pt>
                <c:pt idx="12">
                  <c:v>352</c:v>
                </c:pt>
              </c:numCache>
            </c:numRef>
          </c:val>
          <c:extLst xmlns:c16r2="http://schemas.microsoft.com/office/drawing/2015/06/chart">
            <c:ext xmlns:c16="http://schemas.microsoft.com/office/drawing/2014/chart" uri="{C3380CC4-5D6E-409C-BE32-E72D297353CC}">
              <c16:uniqueId val="{00000007-1FDA-4063-9DE9-C7C44B0C44FE}"/>
            </c:ext>
          </c:extLst>
        </c:ser>
        <c:dLbls>
          <c:showLegendKey val="0"/>
          <c:showVal val="0"/>
          <c:showCatName val="0"/>
          <c:showSerName val="0"/>
          <c:showPercent val="0"/>
          <c:showBubbleSize val="0"/>
        </c:dLbls>
        <c:gapWidth val="100"/>
        <c:overlap val="100"/>
        <c:axId val="405542808"/>
        <c:axId val="405543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129</c:v>
                </c:pt>
                <c:pt idx="2">
                  <c:v>#N/A</c:v>
                </c:pt>
                <c:pt idx="3">
                  <c:v>#N/A</c:v>
                </c:pt>
                <c:pt idx="4">
                  <c:v>133</c:v>
                </c:pt>
                <c:pt idx="5">
                  <c:v>#N/A</c:v>
                </c:pt>
                <c:pt idx="6">
                  <c:v>#N/A</c:v>
                </c:pt>
                <c:pt idx="7">
                  <c:v>111</c:v>
                </c:pt>
                <c:pt idx="8">
                  <c:v>#N/A</c:v>
                </c:pt>
                <c:pt idx="9">
                  <c:v>#N/A</c:v>
                </c:pt>
                <c:pt idx="10">
                  <c:v>101</c:v>
                </c:pt>
                <c:pt idx="11">
                  <c:v>#N/A</c:v>
                </c:pt>
                <c:pt idx="12">
                  <c:v>#N/A</c:v>
                </c:pt>
                <c:pt idx="13">
                  <c:v>100</c:v>
                </c:pt>
                <c:pt idx="14">
                  <c:v>#N/A</c:v>
                </c:pt>
              </c:numCache>
            </c:numRef>
          </c:val>
          <c:smooth val="0"/>
          <c:extLst xmlns:c16r2="http://schemas.microsoft.com/office/drawing/2015/06/chart">
            <c:ext xmlns:c16="http://schemas.microsoft.com/office/drawing/2014/chart" uri="{C3380CC4-5D6E-409C-BE32-E72D297353CC}">
              <c16:uniqueId val="{00000008-1FDA-4063-9DE9-C7C44B0C44FE}"/>
            </c:ext>
          </c:extLst>
        </c:ser>
        <c:dLbls>
          <c:showLegendKey val="0"/>
          <c:showVal val="0"/>
          <c:showCatName val="0"/>
          <c:showSerName val="0"/>
          <c:showPercent val="0"/>
          <c:showBubbleSize val="0"/>
        </c:dLbls>
        <c:marker val="1"/>
        <c:smooth val="0"/>
        <c:axId val="405542808"/>
        <c:axId val="405543200"/>
      </c:lineChart>
      <c:catAx>
        <c:axId val="405542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5543200"/>
        <c:crosses val="autoZero"/>
        <c:auto val="1"/>
        <c:lblAlgn val="ctr"/>
        <c:lblOffset val="100"/>
        <c:tickLblSkip val="1"/>
        <c:tickMarkSkip val="1"/>
        <c:noMultiLvlLbl val="0"/>
      </c:catAx>
      <c:valAx>
        <c:axId val="405543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542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2798</c:v>
                </c:pt>
                <c:pt idx="5">
                  <c:v>2674</c:v>
                </c:pt>
                <c:pt idx="8">
                  <c:v>2587</c:v>
                </c:pt>
                <c:pt idx="11">
                  <c:v>2626</c:v>
                </c:pt>
                <c:pt idx="14">
                  <c:v>3048</c:v>
                </c:pt>
              </c:numCache>
            </c:numRef>
          </c:val>
          <c:extLst xmlns:c16r2="http://schemas.microsoft.com/office/drawing/2015/06/chart">
            <c:ext xmlns:c16="http://schemas.microsoft.com/office/drawing/2014/chart" uri="{C3380CC4-5D6E-409C-BE32-E72D297353CC}">
              <c16:uniqueId val="{00000000-DE87-46F3-97EA-17A5F7B12B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DE87-46F3-97EA-17A5F7B12B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1827</c:v>
                </c:pt>
                <c:pt idx="5">
                  <c:v>1778</c:v>
                </c:pt>
                <c:pt idx="8">
                  <c:v>1770</c:v>
                </c:pt>
                <c:pt idx="11">
                  <c:v>1760</c:v>
                </c:pt>
                <c:pt idx="14">
                  <c:v>1834</c:v>
                </c:pt>
              </c:numCache>
            </c:numRef>
          </c:val>
          <c:extLst xmlns:c16r2="http://schemas.microsoft.com/office/drawing/2015/06/chart">
            <c:ext xmlns:c16="http://schemas.microsoft.com/office/drawing/2014/chart" uri="{C3380CC4-5D6E-409C-BE32-E72D297353CC}">
              <c16:uniqueId val="{00000002-DE87-46F3-97EA-17A5F7B12B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E87-46F3-97EA-17A5F7B12B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E87-46F3-97EA-17A5F7B12B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E87-46F3-97EA-17A5F7B12B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695</c:v>
                </c:pt>
                <c:pt idx="3">
                  <c:v>598</c:v>
                </c:pt>
                <c:pt idx="6">
                  <c:v>574</c:v>
                </c:pt>
                <c:pt idx="9">
                  <c:v>562</c:v>
                </c:pt>
                <c:pt idx="12">
                  <c:v>401</c:v>
                </c:pt>
              </c:numCache>
            </c:numRef>
          </c:val>
          <c:extLst xmlns:c16r2="http://schemas.microsoft.com/office/drawing/2015/06/chart">
            <c:ext xmlns:c16="http://schemas.microsoft.com/office/drawing/2014/chart" uri="{C3380CC4-5D6E-409C-BE32-E72D297353CC}">
              <c16:uniqueId val="{00000006-DE87-46F3-97EA-17A5F7B12B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115</c:v>
                </c:pt>
                <c:pt idx="3">
                  <c:v>94</c:v>
                </c:pt>
                <c:pt idx="6">
                  <c:v>74</c:v>
                </c:pt>
                <c:pt idx="9">
                  <c:v>63</c:v>
                </c:pt>
                <c:pt idx="12">
                  <c:v>81</c:v>
                </c:pt>
              </c:numCache>
            </c:numRef>
          </c:val>
          <c:extLst xmlns:c16r2="http://schemas.microsoft.com/office/drawing/2015/06/chart">
            <c:ext xmlns:c16="http://schemas.microsoft.com/office/drawing/2014/chart" uri="{C3380CC4-5D6E-409C-BE32-E72D297353CC}">
              <c16:uniqueId val="{00000007-DE87-46F3-97EA-17A5F7B12B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167</c:v>
                </c:pt>
                <c:pt idx="3">
                  <c:v>161</c:v>
                </c:pt>
                <c:pt idx="6">
                  <c:v>147</c:v>
                </c:pt>
                <c:pt idx="9">
                  <c:v>126</c:v>
                </c:pt>
                <c:pt idx="12">
                  <c:v>101</c:v>
                </c:pt>
              </c:numCache>
            </c:numRef>
          </c:val>
          <c:extLst xmlns:c16r2="http://schemas.microsoft.com/office/drawing/2015/06/chart">
            <c:ext xmlns:c16="http://schemas.microsoft.com/office/drawing/2014/chart" uri="{C3380CC4-5D6E-409C-BE32-E72D297353CC}">
              <c16:uniqueId val="{00000008-DE87-46F3-97EA-17A5F7B12B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E87-46F3-97EA-17A5F7B12B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3539</c:v>
                </c:pt>
                <c:pt idx="3">
                  <c:v>3420</c:v>
                </c:pt>
                <c:pt idx="6">
                  <c:v>3475</c:v>
                </c:pt>
                <c:pt idx="9">
                  <c:v>3382</c:v>
                </c:pt>
                <c:pt idx="12">
                  <c:v>3593</c:v>
                </c:pt>
              </c:numCache>
            </c:numRef>
          </c:val>
          <c:extLst xmlns:c16r2="http://schemas.microsoft.com/office/drawing/2015/06/chart">
            <c:ext xmlns:c16="http://schemas.microsoft.com/office/drawing/2014/chart" uri="{C3380CC4-5D6E-409C-BE32-E72D297353CC}">
              <c16:uniqueId val="{0000000A-DE87-46F3-97EA-17A5F7B12B8A}"/>
            </c:ext>
          </c:extLst>
        </c:ser>
        <c:dLbls>
          <c:showLegendKey val="0"/>
          <c:showVal val="0"/>
          <c:showCatName val="0"/>
          <c:showSerName val="0"/>
          <c:showPercent val="0"/>
          <c:showBubbleSize val="0"/>
        </c:dLbls>
        <c:gapWidth val="100"/>
        <c:overlap val="100"/>
        <c:axId val="405543592"/>
        <c:axId val="405544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E87-46F3-97EA-17A5F7B12B8A}"/>
            </c:ext>
          </c:extLst>
        </c:ser>
        <c:dLbls>
          <c:showLegendKey val="0"/>
          <c:showVal val="0"/>
          <c:showCatName val="0"/>
          <c:showSerName val="0"/>
          <c:showPercent val="0"/>
          <c:showBubbleSize val="0"/>
        </c:dLbls>
        <c:marker val="1"/>
        <c:smooth val="0"/>
        <c:axId val="405543592"/>
        <c:axId val="405544376"/>
      </c:lineChart>
      <c:catAx>
        <c:axId val="405543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5544376"/>
        <c:crosses val="autoZero"/>
        <c:auto val="1"/>
        <c:lblAlgn val="ctr"/>
        <c:lblOffset val="100"/>
        <c:tickLblSkip val="1"/>
        <c:tickMarkSkip val="1"/>
        <c:noMultiLvlLbl val="0"/>
      </c:catAx>
      <c:valAx>
        <c:axId val="405544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543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1169</c:v>
                </c:pt>
                <c:pt idx="1">
                  <c:v>1111</c:v>
                </c:pt>
                <c:pt idx="2">
                  <c:v>1115</c:v>
                </c:pt>
              </c:numCache>
            </c:numRef>
          </c:val>
          <c:extLst xmlns:c16r2="http://schemas.microsoft.com/office/drawing/2015/06/chart">
            <c:ext xmlns:c16="http://schemas.microsoft.com/office/drawing/2014/chart" uri="{C3380CC4-5D6E-409C-BE32-E72D297353CC}">
              <c16:uniqueId val="{00000000-7E0C-4B72-A778-EAD6BFAEC84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c:v>
                </c:pt>
                <c:pt idx="1">
                  <c:v>6</c:v>
                </c:pt>
                <c:pt idx="2">
                  <c:v>6</c:v>
                </c:pt>
              </c:numCache>
            </c:numRef>
          </c:val>
          <c:extLst xmlns:c16r2="http://schemas.microsoft.com/office/drawing/2015/06/chart">
            <c:ext xmlns:c16="http://schemas.microsoft.com/office/drawing/2014/chart" uri="{C3380CC4-5D6E-409C-BE32-E72D297353CC}">
              <c16:uniqueId val="{00000001-7E0C-4B72-A778-EAD6BFAEC84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474</c:v>
                </c:pt>
                <c:pt idx="1">
                  <c:v>521</c:v>
                </c:pt>
                <c:pt idx="2">
                  <c:v>439</c:v>
                </c:pt>
              </c:numCache>
            </c:numRef>
          </c:val>
          <c:extLst xmlns:c16r2="http://schemas.microsoft.com/office/drawing/2015/06/chart">
            <c:ext xmlns:c16="http://schemas.microsoft.com/office/drawing/2014/chart" uri="{C3380CC4-5D6E-409C-BE32-E72D297353CC}">
              <c16:uniqueId val="{00000002-7E0C-4B72-A778-EAD6BFAEC84E}"/>
            </c:ext>
          </c:extLst>
        </c:ser>
        <c:dLbls>
          <c:showLegendKey val="0"/>
          <c:showVal val="0"/>
          <c:showCatName val="0"/>
          <c:showSerName val="0"/>
          <c:showPercent val="0"/>
          <c:showBubbleSize val="0"/>
        </c:dLbls>
        <c:gapWidth val="120"/>
        <c:overlap val="100"/>
        <c:axId val="405545552"/>
        <c:axId val="405545944"/>
      </c:barChart>
      <c:catAx>
        <c:axId val="40554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5545944"/>
        <c:crosses val="autoZero"/>
        <c:auto val="1"/>
        <c:lblAlgn val="ctr"/>
        <c:lblOffset val="100"/>
        <c:tickLblSkip val="1"/>
        <c:tickMarkSkip val="1"/>
        <c:noMultiLvlLbl val="0"/>
      </c:catAx>
      <c:valAx>
        <c:axId val="4055459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5545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BF8-481F-BFD4-61D9FE447D71}"/>
                </c:ext>
                <c:ext xmlns:c15="http://schemas.microsoft.com/office/drawing/2012/chart" uri="{CE6537A1-D6FC-4f65-9D91-7224C49458BB}">
                  <c15:dlblFieldTable>
                    <c15:dlblFTEntry>
                      <c15:txfldGUID>{BAE619C9-CC38-4DE3-9AFD-FEBB77141AD0}</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BF8-481F-BFD4-61D9FE447D71}"/>
                </c:ext>
                <c:ext xmlns:c15="http://schemas.microsoft.com/office/drawing/2012/chart" uri="{CE6537A1-D6FC-4f65-9D91-7224C49458BB}">
                  <c15:dlblFieldTable>
                    <c15:dlblFTEntry>
                      <c15:txfldGUID>{17AFC2A8-B079-447F-B161-5AC1273BEADD}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BF8-481F-BFD4-61D9FE447D71}"/>
                </c:ext>
                <c:ext xmlns:c15="http://schemas.microsoft.com/office/drawing/2012/chart" uri="{CE6537A1-D6FC-4f65-9D91-7224C49458BB}">
                  <c15:dlblFieldTable>
                    <c15:dlblFTEntry>
                      <c15:txfldGUID>{014D1EB0-5A53-4C86-A874-E790FBB7AE19}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BF8-481F-BFD4-61D9FE447D71}"/>
                </c:ext>
                <c:ext xmlns:c15="http://schemas.microsoft.com/office/drawing/2012/chart" uri="{CE6537A1-D6FC-4f65-9D91-7224C49458BB}">
                  <c15:dlblFieldTable>
                    <c15:dlblFTEntry>
                      <c15:txfldGUID>{29A7E1CD-361B-4AF8-A5D7-8AF1B56C07CE}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BF8-481F-BFD4-61D9FE447D71}"/>
                </c:ext>
                <c:ext xmlns:c15="http://schemas.microsoft.com/office/drawing/2012/chart" uri="{CE6537A1-D6FC-4f65-9D91-7224C49458BB}">
                  <c15:dlblFieldTable>
                    <c15:dlblFTEntry>
                      <c15:txfldGUID>{2361D5A4-2CD7-4763-8322-51F4B83EDA40}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BF8-481F-BFD4-61D9FE447D71}"/>
                </c:ext>
                <c:ext xmlns:c15="http://schemas.microsoft.com/office/drawing/2012/chart" uri="{CE6537A1-D6FC-4f65-9D91-7224C49458BB}">
                  <c15:dlblFieldTable>
                    <c15:dlblFTEntry>
                      <c15:txfldGUID>{F88F382F-C7C4-47E0-99B4-D290E4A719D3}</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BF8-481F-BFD4-61D9FE447D71}"/>
                </c:ext>
                <c:ext xmlns:c15="http://schemas.microsoft.com/office/drawing/2012/chart" uri="{CE6537A1-D6FC-4f65-9D91-7224C49458BB}">
                  <c15:dlblFieldTable>
                    <c15:dlblFTEntry>
                      <c15:txfldGUID>{8ECA70B7-E2E7-487F-8CBB-C813F3911F90}</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BF8-481F-BFD4-61D9FE447D71}"/>
                </c:ext>
                <c:ext xmlns:c15="http://schemas.microsoft.com/office/drawing/2012/chart" uri="{CE6537A1-D6FC-4f65-9D91-7224C49458BB}">
                  <c15:dlblFieldTable>
                    <c15:dlblFTEntry>
                      <c15:txfldGUID>{506C12A2-E5E1-4C5E-B625-4D43E8A2978C}</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BF8-481F-BFD4-61D9FE447D71}"/>
                </c:ext>
                <c:ext xmlns:c15="http://schemas.microsoft.com/office/drawing/2012/chart" uri="{CE6537A1-D6FC-4f65-9D91-7224C49458BB}">
                  <c15:dlblFieldTable>
                    <c15:dlblFTEntry>
                      <c15:txfldGUID>{7A61629B-322D-48BF-8EFB-2F3BCFE793E6}</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41.3</c:v>
                </c:pt>
                <c:pt idx="8">
                  <c:v>51.1</c:v>
                </c:pt>
                <c:pt idx="16">
                  <c:v>51.3</c:v>
                </c:pt>
                <c:pt idx="24">
                  <c:v>52.4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5BF8-481F-BFD4-61D9FE447D7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BF8-481F-BFD4-61D9FE447D71}"/>
                </c:ext>
                <c:ext xmlns:c15="http://schemas.microsoft.com/office/drawing/2012/chart" uri="{CE6537A1-D6FC-4f65-9D91-7224C49458BB}">
                  <c15:dlblFieldTable>
                    <c15:dlblFTEntry>
                      <c15:txfldGUID>{BA9710C4-E6F5-42C6-81A4-D9371FADA8B9}</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BF8-481F-BFD4-61D9FE447D71}"/>
                </c:ext>
                <c:ext xmlns:c15="http://schemas.microsoft.com/office/drawing/2012/chart" uri="{CE6537A1-D6FC-4f65-9D91-7224C49458BB}">
                  <c15:dlblFieldTable>
                    <c15:dlblFTEntry>
                      <c15:txfldGUID>{249B4FB9-7834-41EB-9DD6-8623D15A8EB7}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BF8-481F-BFD4-61D9FE447D71}"/>
                </c:ext>
                <c:ext xmlns:c15="http://schemas.microsoft.com/office/drawing/2012/chart" uri="{CE6537A1-D6FC-4f65-9D91-7224C49458BB}">
                  <c15:dlblFieldTable>
                    <c15:dlblFTEntry>
                      <c15:txfldGUID>{BA8E2635-A9A1-4F5C-A5A6-ED21B8428EF2}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BF8-481F-BFD4-61D9FE447D71}"/>
                </c:ext>
                <c:ext xmlns:c15="http://schemas.microsoft.com/office/drawing/2012/chart" uri="{CE6537A1-D6FC-4f65-9D91-7224C49458BB}">
                  <c15:dlblFieldTable>
                    <c15:dlblFTEntry>
                      <c15:txfldGUID>{5AB9A2BC-6657-48BC-BCB5-80B7964843BC}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BF8-481F-BFD4-61D9FE447D71}"/>
                </c:ext>
                <c:ext xmlns:c15="http://schemas.microsoft.com/office/drawing/2012/chart" uri="{CE6537A1-D6FC-4f65-9D91-7224C49458BB}">
                  <c15:dlblFieldTable>
                    <c15:dlblFTEntry>
                      <c15:txfldGUID>{48F604A3-DEF5-4ED1-BF3C-AB01931AAB92}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BF8-481F-BFD4-61D9FE447D71}"/>
                </c:ext>
                <c:ext xmlns:c15="http://schemas.microsoft.com/office/drawing/2012/chart" uri="{CE6537A1-D6FC-4f65-9D91-7224C49458BB}">
                  <c15:dlblFieldTable>
                    <c15:dlblFTEntry>
                      <c15:txfldGUID>{C61CE83E-9303-4A83-8D9F-46C2CFE1DF70}</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BF8-481F-BFD4-61D9FE447D71}"/>
                </c:ext>
                <c:ext xmlns:c15="http://schemas.microsoft.com/office/drawing/2012/chart" uri="{CE6537A1-D6FC-4f65-9D91-7224C49458BB}">
                  <c15:dlblFieldTable>
                    <c15:dlblFTEntry>
                      <c15:txfldGUID>{3F5FD010-B93D-4B1C-AC1D-CB623ED9AD0F}</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BF8-481F-BFD4-61D9FE447D71}"/>
                </c:ext>
                <c:ext xmlns:c15="http://schemas.microsoft.com/office/drawing/2012/chart" uri="{CE6537A1-D6FC-4f65-9D91-7224C49458BB}">
                  <c15:dlblFieldTable>
                    <c15:dlblFTEntry>
                      <c15:txfldGUID>{3086C099-6A3C-4753-A94B-7E6D766734E8}</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BF8-481F-BFD4-61D9FE447D71}"/>
                </c:ext>
                <c:ext xmlns:c15="http://schemas.microsoft.com/office/drawing/2012/chart" uri="{CE6537A1-D6FC-4f65-9D91-7224C49458BB}">
                  <c15:dlblFieldTable>
                    <c15:dlblFTEntry>
                      <c15:txfldGUID>{1EAF6793-3DF1-40DF-B1D7-4DEE300DDF6A}</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57.5</c:v>
                </c:pt>
                <c:pt idx="16">
                  <c:v>58.4</c:v>
                </c:pt>
                <c:pt idx="24">
                  <c:v>61.8</c:v>
                </c:pt>
              </c:numCache>
            </c:numRef>
          </c:xVal>
          <c:yVal>
            <c:numRef>
              <c:f>公会計指標分析・財政指標組合せ分析表!$BP$55:$DC$55</c:f>
              <c:numCache>
                <c:formatCode>#,##0.0;"▲ "#,##0.0</c:formatCode>
                <c:ptCount val="40"/>
                <c:pt idx="0">
                  <c:v>0</c:v>
                </c:pt>
                <c:pt idx="8">
                  <c:v>0</c:v>
                </c:pt>
                <c:pt idx="16">
                  <c:v>0</c:v>
                </c:pt>
                <c:pt idx="24">
                  <c:v>0</c:v>
                </c:pt>
              </c:numCache>
            </c:numRef>
          </c:yVal>
          <c:smooth val="0"/>
          <c:extLst xmlns:c16r2="http://schemas.microsoft.com/office/drawing/2015/06/chart">
            <c:ext xmlns:c16="http://schemas.microsoft.com/office/drawing/2014/chart" uri="{C3380CC4-5D6E-409C-BE32-E72D297353CC}">
              <c16:uniqueId val="{00000013-5BF8-481F-BFD4-61D9FE447D71}"/>
            </c:ext>
          </c:extLst>
        </c:ser>
        <c:dLbls>
          <c:showLegendKey val="0"/>
          <c:showVal val="1"/>
          <c:showCatName val="0"/>
          <c:showSerName val="0"/>
          <c:showPercent val="0"/>
          <c:showBubbleSize val="0"/>
        </c:dLbls>
        <c:axId val="428667256"/>
        <c:axId val="407148608"/>
      </c:scatterChart>
      <c:valAx>
        <c:axId val="428667256"/>
        <c:scaling>
          <c:orientation val="minMax"/>
          <c:max val="62.3"/>
          <c:min val="5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7148608"/>
        <c:crosses val="autoZero"/>
        <c:crossBetween val="midCat"/>
      </c:valAx>
      <c:valAx>
        <c:axId val="40714860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86672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737-4C68-818D-F3EB35B47A40}"/>
                </c:ext>
                <c:ext xmlns:c15="http://schemas.microsoft.com/office/drawing/2012/chart" uri="{CE6537A1-D6FC-4f65-9D91-7224C49458BB}">
                  <c15:dlblFieldTable>
                    <c15:dlblFTEntry>
                      <c15:txfldGUID>{53650BF9-D265-43A5-A0B2-CE867BD34469}</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737-4C68-818D-F3EB35B47A40}"/>
                </c:ext>
                <c:ext xmlns:c15="http://schemas.microsoft.com/office/drawing/2012/chart" uri="{CE6537A1-D6FC-4f65-9D91-7224C49458BB}">
                  <c15:dlblFieldTable>
                    <c15:dlblFTEntry>
                      <c15:txfldGUID>{4C6684A8-1E91-429B-AF5A-D2B2FD9F5CCB}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737-4C68-818D-F3EB35B47A40}"/>
                </c:ext>
                <c:ext xmlns:c15="http://schemas.microsoft.com/office/drawing/2012/chart" uri="{CE6537A1-D6FC-4f65-9D91-7224C49458BB}">
                  <c15:dlblFieldTable>
                    <c15:dlblFTEntry>
                      <c15:txfldGUID>{9E29B70D-3ABC-40AE-A503-42CAFE1B3C15}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737-4C68-818D-F3EB35B47A40}"/>
                </c:ext>
                <c:ext xmlns:c15="http://schemas.microsoft.com/office/drawing/2012/chart" uri="{CE6537A1-D6FC-4f65-9D91-7224C49458BB}">
                  <c15:dlblFieldTable>
                    <c15:dlblFTEntry>
                      <c15:txfldGUID>{65EB6E54-13C4-42C2-BCEC-B36B21A7E7F9}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737-4C68-818D-F3EB35B47A40}"/>
                </c:ext>
                <c:ext xmlns:c15="http://schemas.microsoft.com/office/drawing/2012/chart" uri="{CE6537A1-D6FC-4f65-9D91-7224C49458BB}">
                  <c15:dlblFieldTable>
                    <c15:dlblFTEntry>
                      <c15:txfldGUID>{590BDBCF-4944-406C-8BF1-05C37BBE0123}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737-4C68-818D-F3EB35B47A40}"/>
                </c:ext>
                <c:ext xmlns:c15="http://schemas.microsoft.com/office/drawing/2012/chart" uri="{CE6537A1-D6FC-4f65-9D91-7224C49458BB}">
                  <c15:dlblFieldTable>
                    <c15:dlblFTEntry>
                      <c15:txfldGUID>{3451DE0B-7B14-4164-B2C8-5E0B43751861}</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737-4C68-818D-F3EB35B47A40}"/>
                </c:ext>
                <c:ext xmlns:c15="http://schemas.microsoft.com/office/drawing/2012/chart" uri="{CE6537A1-D6FC-4f65-9D91-7224C49458BB}">
                  <c15:dlblFieldTable>
                    <c15:dlblFTEntry>
                      <c15:txfldGUID>{EDFB6D23-E8DF-4B95-B523-FF32921F01D3}</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737-4C68-818D-F3EB35B47A40}"/>
                </c:ext>
                <c:ext xmlns:c15="http://schemas.microsoft.com/office/drawing/2012/chart" uri="{CE6537A1-D6FC-4f65-9D91-7224C49458BB}">
                  <c15:dlblFieldTable>
                    <c15:dlblFTEntry>
                      <c15:txfldGUID>{8455AE61-5D32-48C9-AAF7-52AC5E73BBED}</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737-4C68-818D-F3EB35B47A40}"/>
                </c:ext>
                <c:ext xmlns:c15="http://schemas.microsoft.com/office/drawing/2012/chart" uri="{CE6537A1-D6FC-4f65-9D91-7224C49458BB}">
                  <c15:dlblFieldTable>
                    <c15:dlblFTEntry>
                      <c15:txfldGUID>{219439BC-AA43-4674-AA57-2E3BF3CC96E3}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6.3</c:v>
                </c:pt>
                <c:pt idx="16">
                  <c:v>6.2</c:v>
                </c:pt>
                <c:pt idx="24">
                  <c:v>5.9</c:v>
                </c:pt>
                <c:pt idx="32">
                  <c:v>5.5</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C737-4C68-818D-F3EB35B47A4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737-4C68-818D-F3EB35B47A40}"/>
                </c:ext>
                <c:ext xmlns:c15="http://schemas.microsoft.com/office/drawing/2012/chart" uri="{CE6537A1-D6FC-4f65-9D91-7224C49458BB}">
                  <c15:dlblFieldTable>
                    <c15:dlblFTEntry>
                      <c15:txfldGUID>{AE02E89D-D25E-4710-BD9C-A11E2C51B626}</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737-4C68-818D-F3EB35B47A40}"/>
                </c:ext>
                <c:ext xmlns:c15="http://schemas.microsoft.com/office/drawing/2012/chart" uri="{CE6537A1-D6FC-4f65-9D91-7224C49458BB}">
                  <c15:dlblFieldTable>
                    <c15:dlblFTEntry>
                      <c15:txfldGUID>{54609C99-AEB3-4D87-AAB4-9DC51417D98A}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737-4C68-818D-F3EB35B47A40}"/>
                </c:ext>
                <c:ext xmlns:c15="http://schemas.microsoft.com/office/drawing/2012/chart" uri="{CE6537A1-D6FC-4f65-9D91-7224C49458BB}">
                  <c15:dlblFieldTable>
                    <c15:dlblFTEntry>
                      <c15:txfldGUID>{3B3226C0-638C-47AC-8FBD-5FA48F5E747E}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737-4C68-818D-F3EB35B47A40}"/>
                </c:ext>
                <c:ext xmlns:c15="http://schemas.microsoft.com/office/drawing/2012/chart" uri="{CE6537A1-D6FC-4f65-9D91-7224C49458BB}">
                  <c15:dlblFieldTable>
                    <c15:dlblFTEntry>
                      <c15:txfldGUID>{1C58AABE-2EAE-46E4-9A6E-14D65E480B44}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737-4C68-818D-F3EB35B47A40}"/>
                </c:ext>
                <c:ext xmlns:c15="http://schemas.microsoft.com/office/drawing/2012/chart" uri="{CE6537A1-D6FC-4f65-9D91-7224C49458BB}">
                  <c15:dlblFieldTable>
                    <c15:dlblFTEntry>
                      <c15:txfldGUID>{37AE3C06-6C71-4A01-BC81-CAD6043AF99E}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737-4C68-818D-F3EB35B47A40}"/>
                </c:ext>
                <c:ext xmlns:c15="http://schemas.microsoft.com/office/drawing/2012/chart" uri="{CE6537A1-D6FC-4f65-9D91-7224C49458BB}">
                  <c15:dlblFieldTable>
                    <c15:dlblFTEntry>
                      <c15:txfldGUID>{3C21F3CD-96EF-4A77-B170-521B7829A396}</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737-4C68-818D-F3EB35B47A40}"/>
                </c:ext>
                <c:ext xmlns:c15="http://schemas.microsoft.com/office/drawing/2012/chart" uri="{CE6537A1-D6FC-4f65-9D91-7224C49458BB}">
                  <c15:dlblFieldTable>
                    <c15:dlblFTEntry>
                      <c15:txfldGUID>{564F8E1B-2AA0-418F-9AAE-84A2AFF8FA79}</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737-4C68-818D-F3EB35B47A40}"/>
                </c:ext>
                <c:ext xmlns:c15="http://schemas.microsoft.com/office/drawing/2012/chart" uri="{CE6537A1-D6FC-4f65-9D91-7224C49458BB}">
                  <c15:dlblFieldTable>
                    <c15:dlblFTEntry>
                      <c15:txfldGUID>{B3807973-2DC3-42EB-B13E-2EB5A20E149C}</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737-4C68-818D-F3EB35B47A40}"/>
                </c:ext>
                <c:ext xmlns:c15="http://schemas.microsoft.com/office/drawing/2012/chart" uri="{CE6537A1-D6FC-4f65-9D91-7224C49458BB}">
                  <c15:dlblFieldTable>
                    <c15:dlblFTEntry>
                      <c15:txfldGUID>{A1F5A859-7FBD-4431-A178-CFD61EF0D6D0}</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c:v>
                </c:pt>
                <c:pt idx="16">
                  <c:v>5.6</c:v>
                </c:pt>
                <c:pt idx="24">
                  <c:v>5.3</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C737-4C68-818D-F3EB35B47A40}"/>
            </c:ext>
          </c:extLst>
        </c:ser>
        <c:dLbls>
          <c:showLegendKey val="0"/>
          <c:showVal val="1"/>
          <c:showCatName val="0"/>
          <c:showSerName val="0"/>
          <c:showPercent val="0"/>
          <c:showBubbleSize val="0"/>
        </c:dLbls>
        <c:axId val="407149392"/>
        <c:axId val="407149784"/>
      </c:scatterChart>
      <c:valAx>
        <c:axId val="407149392"/>
        <c:scaling>
          <c:orientation val="minMax"/>
          <c:max val="7.399999999999999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7149784"/>
        <c:crosses val="autoZero"/>
        <c:crossBetween val="midCat"/>
      </c:valAx>
      <c:valAx>
        <c:axId val="40714978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71493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3,585
3,582
207.58
4,525,111
4,277,527
161,432
2,181,508
3,592,575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高齢化による所得減少に加え、基幹産業である農林業が依然として低迷していることにより、税収等の自主財源が乏しい状況にあり、類似団体との比較においても下回る状況が続いているため、数値としては昨年から横ばい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村内の雇用環境の整備や定住促進施策等により、生産年齢人口の流出を抑制し、所得の増加による自主財源の確保を目指しながら、適正な規模に応じた財政運営に努め、限られた財源の効率的な執行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44</xdr:row>
      <xdr:rowOff>2222</xdr:rowOff>
    </xdr:to>
    <xdr:cxnSp macro="">
      <xdr:nvCxnSpPr>
        <xdr:cNvPr id="59" name="直線コネクタ 58"/>
        <xdr:cNvCxnSpPr/>
      </xdr:nvCxnSpPr>
      <xdr:spPr>
        <a:xfrm flipV="1">
          <a:off x="4953000" y="6255067"/>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131445</xdr:rowOff>
    </xdr:from>
    <xdr:to>
      <xdr:col>23</xdr:col>
      <xdr:colOff>133350</xdr:colOff>
      <xdr:row>43</xdr:row>
      <xdr:rowOff>131445</xdr:rowOff>
    </xdr:to>
    <xdr:cxnSp macro="">
      <xdr:nvCxnSpPr>
        <xdr:cNvPr id="64" name="直線コネクタ 63"/>
        <xdr:cNvCxnSpPr/>
      </xdr:nvCxnSpPr>
      <xdr:spPr>
        <a:xfrm>
          <a:off x="4114800" y="7503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12717</xdr:rowOff>
    </xdr:from>
    <xdr:ext cx="762000" cy="259045"/>
    <xdr:sp macro="" textlink="">
      <xdr:nvSpPr>
        <xdr:cNvPr id="65" name="財政力平均値テキスト"/>
        <xdr:cNvSpPr txBox="1"/>
      </xdr:nvSpPr>
      <xdr:spPr>
        <a:xfrm>
          <a:off x="5041900" y="721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66" name="フローチャート: 判断 65"/>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131445</xdr:rowOff>
    </xdr:from>
    <xdr:to>
      <xdr:col>19</xdr:col>
      <xdr:colOff>133350</xdr:colOff>
      <xdr:row>43</xdr:row>
      <xdr:rowOff>137478</xdr:rowOff>
    </xdr:to>
    <xdr:cxnSp macro="">
      <xdr:nvCxnSpPr>
        <xdr:cNvPr id="67" name="直線コネクタ 66"/>
        <xdr:cNvCxnSpPr/>
      </xdr:nvCxnSpPr>
      <xdr:spPr>
        <a:xfrm flipV="1">
          <a:off x="3225800" y="75037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161607</xdr:rowOff>
    </xdr:from>
    <xdr:to>
      <xdr:col>19</xdr:col>
      <xdr:colOff>184150</xdr:colOff>
      <xdr:row>43</xdr:row>
      <xdr:rowOff>91757</xdr:rowOff>
    </xdr:to>
    <xdr:sp macro="" textlink="">
      <xdr:nvSpPr>
        <xdr:cNvPr id="68" name="フローチャート: 判断 67"/>
        <xdr:cNvSpPr/>
      </xdr:nvSpPr>
      <xdr:spPr>
        <a:xfrm>
          <a:off x="4064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101934</xdr:rowOff>
    </xdr:from>
    <xdr:ext cx="736600" cy="259045"/>
    <xdr:sp macro="" textlink="">
      <xdr:nvSpPr>
        <xdr:cNvPr id="69" name="テキスト ボックス 68"/>
        <xdr:cNvSpPr txBox="1"/>
      </xdr:nvSpPr>
      <xdr:spPr>
        <a:xfrm>
          <a:off x="3733800" y="713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137478</xdr:rowOff>
    </xdr:from>
    <xdr:to>
      <xdr:col>15</xdr:col>
      <xdr:colOff>82550</xdr:colOff>
      <xdr:row>43</xdr:row>
      <xdr:rowOff>137478</xdr:rowOff>
    </xdr:to>
    <xdr:cxnSp macro="">
      <xdr:nvCxnSpPr>
        <xdr:cNvPr id="70" name="直線コネクタ 69"/>
        <xdr:cNvCxnSpPr/>
      </xdr:nvCxnSpPr>
      <xdr:spPr>
        <a:xfrm>
          <a:off x="2336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20320</xdr:rowOff>
    </xdr:from>
    <xdr:to>
      <xdr:col>15</xdr:col>
      <xdr:colOff>133350</xdr:colOff>
      <xdr:row>43</xdr:row>
      <xdr:rowOff>121920</xdr:rowOff>
    </xdr:to>
    <xdr:sp macro="" textlink="">
      <xdr:nvSpPr>
        <xdr:cNvPr id="71" name="フローチャート: 判断 70"/>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132097</xdr:rowOff>
    </xdr:from>
    <xdr:ext cx="762000" cy="259045"/>
    <xdr:sp macro="" textlink="">
      <xdr:nvSpPr>
        <xdr:cNvPr id="72" name="テキスト ボックス 71"/>
        <xdr:cNvSpPr txBox="1"/>
      </xdr:nvSpPr>
      <xdr:spPr>
        <a:xfrm>
          <a:off x="2844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137478</xdr:rowOff>
    </xdr:from>
    <xdr:to>
      <xdr:col>11</xdr:col>
      <xdr:colOff>31750</xdr:colOff>
      <xdr:row>43</xdr:row>
      <xdr:rowOff>143510</xdr:rowOff>
    </xdr:to>
    <xdr:cxnSp macro="">
      <xdr:nvCxnSpPr>
        <xdr:cNvPr id="73" name="直線コネクタ 72"/>
        <xdr:cNvCxnSpPr/>
      </xdr:nvCxnSpPr>
      <xdr:spPr>
        <a:xfrm flipV="1">
          <a:off x="1447800" y="75098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56515</xdr:rowOff>
    </xdr:from>
    <xdr:to>
      <xdr:col>11</xdr:col>
      <xdr:colOff>82550</xdr:colOff>
      <xdr:row>43</xdr:row>
      <xdr:rowOff>158115</xdr:rowOff>
    </xdr:to>
    <xdr:sp macro="" textlink="">
      <xdr:nvSpPr>
        <xdr:cNvPr id="74" name="フローチャート: 判断 73"/>
        <xdr:cNvSpPr/>
      </xdr:nvSpPr>
      <xdr:spPr>
        <a:xfrm>
          <a:off x="2286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168292</xdr:rowOff>
    </xdr:from>
    <xdr:ext cx="762000" cy="259045"/>
    <xdr:sp macro="" textlink="">
      <xdr:nvSpPr>
        <xdr:cNvPr id="75" name="テキスト ボックス 74"/>
        <xdr:cNvSpPr txBox="1"/>
      </xdr:nvSpPr>
      <xdr:spPr>
        <a:xfrm>
          <a:off x="1955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32385</xdr:rowOff>
    </xdr:from>
    <xdr:to>
      <xdr:col>7</xdr:col>
      <xdr:colOff>31750</xdr:colOff>
      <xdr:row>43</xdr:row>
      <xdr:rowOff>133985</xdr:rowOff>
    </xdr:to>
    <xdr:sp macro="" textlink="">
      <xdr:nvSpPr>
        <xdr:cNvPr id="76" name="フローチャート: 判断 75"/>
        <xdr:cNvSpPr/>
      </xdr:nvSpPr>
      <xdr:spPr>
        <a:xfrm>
          <a:off x="1397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144162</xdr:rowOff>
    </xdr:from>
    <xdr:ext cx="762000" cy="259045"/>
    <xdr:sp macro="" textlink="">
      <xdr:nvSpPr>
        <xdr:cNvPr id="77" name="テキスト ボックス 76"/>
        <xdr:cNvSpPr txBox="1"/>
      </xdr:nvSpPr>
      <xdr:spPr>
        <a:xfrm>
          <a:off x="1066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80645</xdr:rowOff>
    </xdr:from>
    <xdr:to>
      <xdr:col>23</xdr:col>
      <xdr:colOff>184150</xdr:colOff>
      <xdr:row>44</xdr:row>
      <xdr:rowOff>10795</xdr:rowOff>
    </xdr:to>
    <xdr:sp macro="" textlink="">
      <xdr:nvSpPr>
        <xdr:cNvPr id="83" name="楕円 82"/>
        <xdr:cNvSpPr/>
      </xdr:nvSpPr>
      <xdr:spPr>
        <a:xfrm>
          <a:off x="49022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147972</xdr:rowOff>
    </xdr:from>
    <xdr:ext cx="762000" cy="259045"/>
    <xdr:sp macro="" textlink="">
      <xdr:nvSpPr>
        <xdr:cNvPr id="84" name="財政力該当値テキスト"/>
        <xdr:cNvSpPr txBox="1"/>
      </xdr:nvSpPr>
      <xdr:spPr>
        <a:xfrm>
          <a:off x="5041900" y="734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80645</xdr:rowOff>
    </xdr:from>
    <xdr:to>
      <xdr:col>19</xdr:col>
      <xdr:colOff>184150</xdr:colOff>
      <xdr:row>44</xdr:row>
      <xdr:rowOff>10795</xdr:rowOff>
    </xdr:to>
    <xdr:sp macro="" textlink="">
      <xdr:nvSpPr>
        <xdr:cNvPr id="85" name="楕円 84"/>
        <xdr:cNvSpPr/>
      </xdr:nvSpPr>
      <xdr:spPr>
        <a:xfrm>
          <a:off x="4064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167022</xdr:rowOff>
    </xdr:from>
    <xdr:ext cx="736600" cy="259045"/>
    <xdr:sp macro="" textlink="">
      <xdr:nvSpPr>
        <xdr:cNvPr id="86" name="テキスト ボックス 85"/>
        <xdr:cNvSpPr txBox="1"/>
      </xdr:nvSpPr>
      <xdr:spPr>
        <a:xfrm>
          <a:off x="3733800" y="753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86678</xdr:rowOff>
    </xdr:from>
    <xdr:to>
      <xdr:col>15</xdr:col>
      <xdr:colOff>133350</xdr:colOff>
      <xdr:row>44</xdr:row>
      <xdr:rowOff>16828</xdr:rowOff>
    </xdr:to>
    <xdr:sp macro="" textlink="">
      <xdr:nvSpPr>
        <xdr:cNvPr id="87" name="楕円 86"/>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1605</xdr:rowOff>
    </xdr:from>
    <xdr:ext cx="762000" cy="259045"/>
    <xdr:sp macro="" textlink="">
      <xdr:nvSpPr>
        <xdr:cNvPr id="88" name="テキスト ボックス 87"/>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86678</xdr:rowOff>
    </xdr:from>
    <xdr:to>
      <xdr:col>11</xdr:col>
      <xdr:colOff>82550</xdr:colOff>
      <xdr:row>44</xdr:row>
      <xdr:rowOff>16828</xdr:rowOff>
    </xdr:to>
    <xdr:sp macro="" textlink="">
      <xdr:nvSpPr>
        <xdr:cNvPr id="89" name="楕円 88"/>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1605</xdr:rowOff>
    </xdr:from>
    <xdr:ext cx="762000" cy="259045"/>
    <xdr:sp macro="" textlink="">
      <xdr:nvSpPr>
        <xdr:cNvPr id="90" name="テキスト ボックス 89"/>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1" name="楕円 90"/>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2" name="テキスト ボックス 91"/>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増加傾向であった扶助費は昨年から引き続き減少しており、公債費についても大幅な減少が見られる一方で、人件費の増加と臨時職員が担っていた一部業務について外部委託したことによる物件費の増加に加え、経常一般財源等が減少したことにより、０．５ポイント上昇している。最も大きな要因としてをは経常一般財源で大きな割合を占める普通交付税が減額になっている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今後も交付税の大幅な増額は見込めないことと、令和２年度から開始される会計年度任用職員制度による人件費の増加等が予想されるため、物件費等の経常的経費の抑制を図り比率の急激な上昇を抑えたい。</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99314</xdr:rowOff>
    </xdr:to>
    <xdr:cxnSp macro="">
      <xdr:nvCxnSpPr>
        <xdr:cNvPr id="120" name="直線コネクタ 119"/>
        <xdr:cNvCxnSpPr/>
      </xdr:nvCxnSpPr>
      <xdr:spPr>
        <a:xfrm flipV="1">
          <a:off x="4953000" y="10056622"/>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71391</xdr:rowOff>
    </xdr:from>
    <xdr:ext cx="762000" cy="259045"/>
    <xdr:sp macro="" textlink="">
      <xdr:nvSpPr>
        <xdr:cNvPr id="121" name="財政構造の弾力性最小値テキスト"/>
        <xdr:cNvSpPr txBox="1"/>
      </xdr:nvSpPr>
      <xdr:spPr>
        <a:xfrm>
          <a:off x="5041900" y="1155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99314</xdr:rowOff>
    </xdr:from>
    <xdr:to>
      <xdr:col>24</xdr:col>
      <xdr:colOff>12700</xdr:colOff>
      <xdr:row>67</xdr:row>
      <xdr:rowOff>99314</xdr:rowOff>
    </xdr:to>
    <xdr:cxnSp macro="">
      <xdr:nvCxnSpPr>
        <xdr:cNvPr id="122" name="直線コネクタ 121"/>
        <xdr:cNvCxnSpPr/>
      </xdr:nvCxnSpPr>
      <xdr:spPr>
        <a:xfrm>
          <a:off x="4864100" y="1158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3"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4" name="直線コネクタ 123"/>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54102</xdr:rowOff>
    </xdr:from>
    <xdr:to>
      <xdr:col>23</xdr:col>
      <xdr:colOff>133350</xdr:colOff>
      <xdr:row>62</xdr:row>
      <xdr:rowOff>78232</xdr:rowOff>
    </xdr:to>
    <xdr:cxnSp macro="">
      <xdr:nvCxnSpPr>
        <xdr:cNvPr id="125" name="直線コネクタ 124"/>
        <xdr:cNvCxnSpPr/>
      </xdr:nvCxnSpPr>
      <xdr:spPr>
        <a:xfrm>
          <a:off x="4114800" y="1068400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26" name="財政構造の弾力性平均値テキスト"/>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27" name="フローチャート: 判断 126"/>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124206</xdr:rowOff>
    </xdr:from>
    <xdr:to>
      <xdr:col>19</xdr:col>
      <xdr:colOff>133350</xdr:colOff>
      <xdr:row>62</xdr:row>
      <xdr:rowOff>54102</xdr:rowOff>
    </xdr:to>
    <xdr:cxnSp macro="">
      <xdr:nvCxnSpPr>
        <xdr:cNvPr id="128" name="直線コネクタ 127"/>
        <xdr:cNvCxnSpPr/>
      </xdr:nvCxnSpPr>
      <xdr:spPr>
        <a:xfrm>
          <a:off x="3225800" y="1058265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32258</xdr:rowOff>
    </xdr:from>
    <xdr:to>
      <xdr:col>19</xdr:col>
      <xdr:colOff>184150</xdr:colOff>
      <xdr:row>62</xdr:row>
      <xdr:rowOff>133858</xdr:rowOff>
    </xdr:to>
    <xdr:sp macro="" textlink="">
      <xdr:nvSpPr>
        <xdr:cNvPr id="129" name="フローチャート: 判断 128"/>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118635</xdr:rowOff>
    </xdr:from>
    <xdr:ext cx="736600" cy="259045"/>
    <xdr:sp macro="" textlink="">
      <xdr:nvSpPr>
        <xdr:cNvPr id="130" name="テキスト ボックス 129"/>
        <xdr:cNvSpPr txBox="1"/>
      </xdr:nvSpPr>
      <xdr:spPr>
        <a:xfrm>
          <a:off x="3733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61468</xdr:rowOff>
    </xdr:from>
    <xdr:to>
      <xdr:col>15</xdr:col>
      <xdr:colOff>82550</xdr:colOff>
      <xdr:row>61</xdr:row>
      <xdr:rowOff>124206</xdr:rowOff>
    </xdr:to>
    <xdr:cxnSp macro="">
      <xdr:nvCxnSpPr>
        <xdr:cNvPr id="131" name="直線コネクタ 130"/>
        <xdr:cNvCxnSpPr/>
      </xdr:nvCxnSpPr>
      <xdr:spPr>
        <a:xfrm>
          <a:off x="2336800" y="1051991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37084</xdr:rowOff>
    </xdr:from>
    <xdr:to>
      <xdr:col>15</xdr:col>
      <xdr:colOff>133350</xdr:colOff>
      <xdr:row>62</xdr:row>
      <xdr:rowOff>138684</xdr:rowOff>
    </xdr:to>
    <xdr:sp macro="" textlink="">
      <xdr:nvSpPr>
        <xdr:cNvPr id="132" name="フローチャート: 判断 131"/>
        <xdr:cNvSpPr/>
      </xdr:nvSpPr>
      <xdr:spPr>
        <a:xfrm>
          <a:off x="3175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123461</xdr:rowOff>
    </xdr:from>
    <xdr:ext cx="762000" cy="259045"/>
    <xdr:sp macro="" textlink="">
      <xdr:nvSpPr>
        <xdr:cNvPr id="133" name="テキスト ボックス 132"/>
        <xdr:cNvSpPr txBox="1"/>
      </xdr:nvSpPr>
      <xdr:spPr>
        <a:xfrm>
          <a:off x="2844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59182</xdr:rowOff>
    </xdr:from>
    <xdr:to>
      <xdr:col>11</xdr:col>
      <xdr:colOff>31750</xdr:colOff>
      <xdr:row>61</xdr:row>
      <xdr:rowOff>61468</xdr:rowOff>
    </xdr:to>
    <xdr:cxnSp macro="">
      <xdr:nvCxnSpPr>
        <xdr:cNvPr id="134" name="直線コネクタ 133"/>
        <xdr:cNvCxnSpPr/>
      </xdr:nvCxnSpPr>
      <xdr:spPr>
        <a:xfrm>
          <a:off x="1447800" y="1034618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35" name="フローチャート: 判断 134"/>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22115</xdr:rowOff>
    </xdr:from>
    <xdr:ext cx="762000" cy="259045"/>
    <xdr:sp macro="" textlink="">
      <xdr:nvSpPr>
        <xdr:cNvPr id="136" name="テキスト ボックス 135"/>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37" name="フローチャート: 判断 136"/>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135653</xdr:rowOff>
    </xdr:from>
    <xdr:ext cx="762000" cy="259045"/>
    <xdr:sp macro="" textlink="">
      <xdr:nvSpPr>
        <xdr:cNvPr id="138" name="テキスト ボックス 137"/>
        <xdr:cNvSpPr txBox="1"/>
      </xdr:nvSpPr>
      <xdr:spPr>
        <a:xfrm>
          <a:off x="1066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27432</xdr:rowOff>
    </xdr:from>
    <xdr:to>
      <xdr:col>23</xdr:col>
      <xdr:colOff>184150</xdr:colOff>
      <xdr:row>62</xdr:row>
      <xdr:rowOff>129032</xdr:rowOff>
    </xdr:to>
    <xdr:sp macro="" textlink="">
      <xdr:nvSpPr>
        <xdr:cNvPr id="144" name="楕円 143"/>
        <xdr:cNvSpPr/>
      </xdr:nvSpPr>
      <xdr:spPr>
        <a:xfrm>
          <a:off x="49022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43959</xdr:rowOff>
    </xdr:from>
    <xdr:ext cx="762000" cy="259045"/>
    <xdr:sp macro="" textlink="">
      <xdr:nvSpPr>
        <xdr:cNvPr id="145" name="財政構造の弾力性該当値テキスト"/>
        <xdr:cNvSpPr txBox="1"/>
      </xdr:nvSpPr>
      <xdr:spPr>
        <a:xfrm>
          <a:off x="50419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3302</xdr:rowOff>
    </xdr:from>
    <xdr:to>
      <xdr:col>19</xdr:col>
      <xdr:colOff>184150</xdr:colOff>
      <xdr:row>62</xdr:row>
      <xdr:rowOff>104902</xdr:rowOff>
    </xdr:to>
    <xdr:sp macro="" textlink="">
      <xdr:nvSpPr>
        <xdr:cNvPr id="146" name="楕円 145"/>
        <xdr:cNvSpPr/>
      </xdr:nvSpPr>
      <xdr:spPr>
        <a:xfrm>
          <a:off x="4064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47" name="テキスト ボックス 146"/>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73406</xdr:rowOff>
    </xdr:from>
    <xdr:to>
      <xdr:col>15</xdr:col>
      <xdr:colOff>133350</xdr:colOff>
      <xdr:row>62</xdr:row>
      <xdr:rowOff>3556</xdr:rowOff>
    </xdr:to>
    <xdr:sp macro="" textlink="">
      <xdr:nvSpPr>
        <xdr:cNvPr id="148" name="楕円 147"/>
        <xdr:cNvSpPr/>
      </xdr:nvSpPr>
      <xdr:spPr>
        <a:xfrm>
          <a:off x="3175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13733</xdr:rowOff>
    </xdr:from>
    <xdr:ext cx="762000" cy="259045"/>
    <xdr:sp macro="" textlink="">
      <xdr:nvSpPr>
        <xdr:cNvPr id="149" name="テキスト ボックス 148"/>
        <xdr:cNvSpPr txBox="1"/>
      </xdr:nvSpPr>
      <xdr:spPr>
        <a:xfrm>
          <a:off x="2844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10668</xdr:rowOff>
    </xdr:from>
    <xdr:to>
      <xdr:col>11</xdr:col>
      <xdr:colOff>82550</xdr:colOff>
      <xdr:row>61</xdr:row>
      <xdr:rowOff>112268</xdr:rowOff>
    </xdr:to>
    <xdr:sp macro="" textlink="">
      <xdr:nvSpPr>
        <xdr:cNvPr id="150" name="楕円 149"/>
        <xdr:cNvSpPr/>
      </xdr:nvSpPr>
      <xdr:spPr>
        <a:xfrm>
          <a:off x="2286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122445</xdr:rowOff>
    </xdr:from>
    <xdr:ext cx="762000" cy="259045"/>
    <xdr:sp macro="" textlink="">
      <xdr:nvSpPr>
        <xdr:cNvPr id="151" name="テキスト ボックス 150"/>
        <xdr:cNvSpPr txBox="1"/>
      </xdr:nvSpPr>
      <xdr:spPr>
        <a:xfrm>
          <a:off x="1955800" y="102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8382</xdr:rowOff>
    </xdr:from>
    <xdr:to>
      <xdr:col>7</xdr:col>
      <xdr:colOff>31750</xdr:colOff>
      <xdr:row>60</xdr:row>
      <xdr:rowOff>109982</xdr:rowOff>
    </xdr:to>
    <xdr:sp macro="" textlink="">
      <xdr:nvSpPr>
        <xdr:cNvPr id="152" name="楕円 151"/>
        <xdr:cNvSpPr/>
      </xdr:nvSpPr>
      <xdr:spPr>
        <a:xfrm>
          <a:off x="1397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120159</xdr:rowOff>
    </xdr:from>
    <xdr:ext cx="762000" cy="259045"/>
    <xdr:sp macro="" textlink="">
      <xdr:nvSpPr>
        <xdr:cNvPr id="153" name="テキスト ボックス 152"/>
        <xdr:cNvSpPr txBox="1"/>
      </xdr:nvSpPr>
      <xdr:spPr>
        <a:xfrm>
          <a:off x="1066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[302,030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職員数の増と一部業務の外部委託に伴う物件費の増加に加え、人口減少のため１人当たりの数値としては年々大きくなっている。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今後においても会計年度任用職員制度の導入など、人件費の上昇が予想されることから、必要となる施策には予算を投下しつつ、不要不急と思われる事業の選別を行い、最小の経費で最大の効果を上げ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89706</xdr:rowOff>
    </xdr:from>
    <xdr:to>
      <xdr:col>23</xdr:col>
      <xdr:colOff>133350</xdr:colOff>
      <xdr:row>89</xdr:row>
      <xdr:rowOff>72619</xdr:rowOff>
    </xdr:to>
    <xdr:cxnSp macro="">
      <xdr:nvCxnSpPr>
        <xdr:cNvPr id="184" name="直線コネクタ 183"/>
        <xdr:cNvCxnSpPr/>
      </xdr:nvCxnSpPr>
      <xdr:spPr>
        <a:xfrm flipV="1">
          <a:off x="4953000" y="13977156"/>
          <a:ext cx="0" cy="13545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44696</xdr:rowOff>
    </xdr:from>
    <xdr:ext cx="762000" cy="259045"/>
    <xdr:sp macro="" textlink="">
      <xdr:nvSpPr>
        <xdr:cNvPr id="185" name="人件費・物件費等の状況最小値テキスト"/>
        <xdr:cNvSpPr txBox="1"/>
      </xdr:nvSpPr>
      <xdr:spPr>
        <a:xfrm>
          <a:off x="5041900" y="153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72619</xdr:rowOff>
    </xdr:from>
    <xdr:to>
      <xdr:col>24</xdr:col>
      <xdr:colOff>12700</xdr:colOff>
      <xdr:row>89</xdr:row>
      <xdr:rowOff>72619</xdr:rowOff>
    </xdr:to>
    <xdr:cxnSp macro="">
      <xdr:nvCxnSpPr>
        <xdr:cNvPr id="186" name="直線コネクタ 185"/>
        <xdr:cNvCxnSpPr/>
      </xdr:nvCxnSpPr>
      <xdr:spPr>
        <a:xfrm>
          <a:off x="4864100" y="1533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4633</xdr:rowOff>
    </xdr:from>
    <xdr:ext cx="762000" cy="259045"/>
    <xdr:sp macro="" textlink="">
      <xdr:nvSpPr>
        <xdr:cNvPr id="187" name="人件費・物件費等の状況最大値テキスト"/>
        <xdr:cNvSpPr txBox="1"/>
      </xdr:nvSpPr>
      <xdr:spPr>
        <a:xfrm>
          <a:off x="5041900" y="1372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89706</xdr:rowOff>
    </xdr:from>
    <xdr:to>
      <xdr:col>24</xdr:col>
      <xdr:colOff>12700</xdr:colOff>
      <xdr:row>81</xdr:row>
      <xdr:rowOff>89706</xdr:rowOff>
    </xdr:to>
    <xdr:cxnSp macro="">
      <xdr:nvCxnSpPr>
        <xdr:cNvPr id="188" name="直線コネクタ 187"/>
        <xdr:cNvCxnSpPr/>
      </xdr:nvCxnSpPr>
      <xdr:spPr>
        <a:xfrm>
          <a:off x="4864100" y="1397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16321</xdr:rowOff>
    </xdr:from>
    <xdr:to>
      <xdr:col>23</xdr:col>
      <xdr:colOff>133350</xdr:colOff>
      <xdr:row>82</xdr:row>
      <xdr:rowOff>31361</xdr:rowOff>
    </xdr:to>
    <xdr:cxnSp macro="">
      <xdr:nvCxnSpPr>
        <xdr:cNvPr id="189" name="直線コネクタ 188"/>
        <xdr:cNvCxnSpPr/>
      </xdr:nvCxnSpPr>
      <xdr:spPr>
        <a:xfrm>
          <a:off x="4114800" y="14075221"/>
          <a:ext cx="838200" cy="1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29336</xdr:rowOff>
    </xdr:from>
    <xdr:ext cx="762000" cy="259045"/>
    <xdr:sp macro="" textlink="">
      <xdr:nvSpPr>
        <xdr:cNvPr id="190" name="人件費・物件費等の状況平均値テキスト"/>
        <xdr:cNvSpPr txBox="1"/>
      </xdr:nvSpPr>
      <xdr:spPr>
        <a:xfrm>
          <a:off x="5041900" y="14088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57259</xdr:rowOff>
    </xdr:from>
    <xdr:to>
      <xdr:col>23</xdr:col>
      <xdr:colOff>184150</xdr:colOff>
      <xdr:row>82</xdr:row>
      <xdr:rowOff>158859</xdr:rowOff>
    </xdr:to>
    <xdr:sp macro="" textlink="">
      <xdr:nvSpPr>
        <xdr:cNvPr id="191" name="フローチャート: 判断 190"/>
        <xdr:cNvSpPr/>
      </xdr:nvSpPr>
      <xdr:spPr>
        <a:xfrm>
          <a:off x="49022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167320</xdr:rowOff>
    </xdr:from>
    <xdr:to>
      <xdr:col>19</xdr:col>
      <xdr:colOff>133350</xdr:colOff>
      <xdr:row>82</xdr:row>
      <xdr:rowOff>16321</xdr:rowOff>
    </xdr:to>
    <xdr:cxnSp macro="">
      <xdr:nvCxnSpPr>
        <xdr:cNvPr id="192" name="直線コネクタ 191"/>
        <xdr:cNvCxnSpPr/>
      </xdr:nvCxnSpPr>
      <xdr:spPr>
        <a:xfrm>
          <a:off x="3225800" y="14054770"/>
          <a:ext cx="889000" cy="2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56542</xdr:rowOff>
    </xdr:from>
    <xdr:to>
      <xdr:col>19</xdr:col>
      <xdr:colOff>184150</xdr:colOff>
      <xdr:row>82</xdr:row>
      <xdr:rowOff>158142</xdr:rowOff>
    </xdr:to>
    <xdr:sp macro="" textlink="">
      <xdr:nvSpPr>
        <xdr:cNvPr id="193" name="フローチャート: 判断 192"/>
        <xdr:cNvSpPr/>
      </xdr:nvSpPr>
      <xdr:spPr>
        <a:xfrm>
          <a:off x="4064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142919</xdr:rowOff>
    </xdr:from>
    <xdr:ext cx="736600" cy="259045"/>
    <xdr:sp macro="" textlink="">
      <xdr:nvSpPr>
        <xdr:cNvPr id="194" name="テキスト ボックス 193"/>
        <xdr:cNvSpPr txBox="1"/>
      </xdr:nvSpPr>
      <xdr:spPr>
        <a:xfrm>
          <a:off x="3733800" y="14201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158814</xdr:rowOff>
    </xdr:from>
    <xdr:to>
      <xdr:col>15</xdr:col>
      <xdr:colOff>82550</xdr:colOff>
      <xdr:row>81</xdr:row>
      <xdr:rowOff>167320</xdr:rowOff>
    </xdr:to>
    <xdr:cxnSp macro="">
      <xdr:nvCxnSpPr>
        <xdr:cNvPr id="195" name="直線コネクタ 194"/>
        <xdr:cNvCxnSpPr/>
      </xdr:nvCxnSpPr>
      <xdr:spPr>
        <a:xfrm>
          <a:off x="2336800" y="14046264"/>
          <a:ext cx="889000" cy="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41235</xdr:rowOff>
    </xdr:from>
    <xdr:to>
      <xdr:col>15</xdr:col>
      <xdr:colOff>133350</xdr:colOff>
      <xdr:row>82</xdr:row>
      <xdr:rowOff>142835</xdr:rowOff>
    </xdr:to>
    <xdr:sp macro="" textlink="">
      <xdr:nvSpPr>
        <xdr:cNvPr id="196" name="フローチャート: 判断 195"/>
        <xdr:cNvSpPr/>
      </xdr:nvSpPr>
      <xdr:spPr>
        <a:xfrm>
          <a:off x="3175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127612</xdr:rowOff>
    </xdr:from>
    <xdr:ext cx="762000" cy="259045"/>
    <xdr:sp macro="" textlink="">
      <xdr:nvSpPr>
        <xdr:cNvPr id="197" name="テキスト ボックス 196"/>
        <xdr:cNvSpPr txBox="1"/>
      </xdr:nvSpPr>
      <xdr:spPr>
        <a:xfrm>
          <a:off x="2844800" y="1418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145821</xdr:rowOff>
    </xdr:from>
    <xdr:to>
      <xdr:col>11</xdr:col>
      <xdr:colOff>31750</xdr:colOff>
      <xdr:row>81</xdr:row>
      <xdr:rowOff>158814</xdr:rowOff>
    </xdr:to>
    <xdr:cxnSp macro="">
      <xdr:nvCxnSpPr>
        <xdr:cNvPr id="198" name="直線コネクタ 197"/>
        <xdr:cNvCxnSpPr/>
      </xdr:nvCxnSpPr>
      <xdr:spPr>
        <a:xfrm>
          <a:off x="1447800" y="14033271"/>
          <a:ext cx="8890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23006</xdr:rowOff>
    </xdr:from>
    <xdr:to>
      <xdr:col>11</xdr:col>
      <xdr:colOff>82550</xdr:colOff>
      <xdr:row>82</xdr:row>
      <xdr:rowOff>124606</xdr:rowOff>
    </xdr:to>
    <xdr:sp macro="" textlink="">
      <xdr:nvSpPr>
        <xdr:cNvPr id="199" name="フローチャート: 判断 198"/>
        <xdr:cNvSpPr/>
      </xdr:nvSpPr>
      <xdr:spPr>
        <a:xfrm>
          <a:off x="2286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109383</xdr:rowOff>
    </xdr:from>
    <xdr:ext cx="762000" cy="259045"/>
    <xdr:sp macro="" textlink="">
      <xdr:nvSpPr>
        <xdr:cNvPr id="200" name="テキスト ボックス 199"/>
        <xdr:cNvSpPr txBox="1"/>
      </xdr:nvSpPr>
      <xdr:spPr>
        <a:xfrm>
          <a:off x="1955800" y="1416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1" name="フローチャート: 判断 200"/>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84760</xdr:rowOff>
    </xdr:from>
    <xdr:ext cx="762000" cy="259045"/>
    <xdr:sp macro="" textlink="">
      <xdr:nvSpPr>
        <xdr:cNvPr id="202" name="テキスト ボックス 201"/>
        <xdr:cNvSpPr txBox="1"/>
      </xdr:nvSpPr>
      <xdr:spPr>
        <a:xfrm>
          <a:off x="1066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152011</xdr:rowOff>
    </xdr:from>
    <xdr:to>
      <xdr:col>23</xdr:col>
      <xdr:colOff>184150</xdr:colOff>
      <xdr:row>82</xdr:row>
      <xdr:rowOff>82161</xdr:rowOff>
    </xdr:to>
    <xdr:sp macro="" textlink="">
      <xdr:nvSpPr>
        <xdr:cNvPr id="208" name="楕円 207"/>
        <xdr:cNvSpPr/>
      </xdr:nvSpPr>
      <xdr:spPr>
        <a:xfrm>
          <a:off x="4902200" y="1403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73288</xdr:rowOff>
    </xdr:from>
    <xdr:ext cx="762000" cy="259045"/>
    <xdr:sp macro="" textlink="">
      <xdr:nvSpPr>
        <xdr:cNvPr id="209" name="人件費・物件費等の状況該当値テキスト"/>
        <xdr:cNvSpPr txBox="1"/>
      </xdr:nvSpPr>
      <xdr:spPr>
        <a:xfrm>
          <a:off x="5041900" y="1396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136971</xdr:rowOff>
    </xdr:from>
    <xdr:to>
      <xdr:col>19</xdr:col>
      <xdr:colOff>184150</xdr:colOff>
      <xdr:row>82</xdr:row>
      <xdr:rowOff>67121</xdr:rowOff>
    </xdr:to>
    <xdr:sp macro="" textlink="">
      <xdr:nvSpPr>
        <xdr:cNvPr id="210" name="楕円 209"/>
        <xdr:cNvSpPr/>
      </xdr:nvSpPr>
      <xdr:spPr>
        <a:xfrm>
          <a:off x="4064000" y="1402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77298</xdr:rowOff>
    </xdr:from>
    <xdr:ext cx="736600" cy="259045"/>
    <xdr:sp macro="" textlink="">
      <xdr:nvSpPr>
        <xdr:cNvPr id="211" name="テキスト ボックス 210"/>
        <xdr:cNvSpPr txBox="1"/>
      </xdr:nvSpPr>
      <xdr:spPr>
        <a:xfrm>
          <a:off x="3733800" y="137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116520</xdr:rowOff>
    </xdr:from>
    <xdr:to>
      <xdr:col>15</xdr:col>
      <xdr:colOff>133350</xdr:colOff>
      <xdr:row>82</xdr:row>
      <xdr:rowOff>46670</xdr:rowOff>
    </xdr:to>
    <xdr:sp macro="" textlink="">
      <xdr:nvSpPr>
        <xdr:cNvPr id="212" name="楕円 211"/>
        <xdr:cNvSpPr/>
      </xdr:nvSpPr>
      <xdr:spPr>
        <a:xfrm>
          <a:off x="3175000" y="1400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56847</xdr:rowOff>
    </xdr:from>
    <xdr:ext cx="762000" cy="259045"/>
    <xdr:sp macro="" textlink="">
      <xdr:nvSpPr>
        <xdr:cNvPr id="213" name="テキスト ボックス 212"/>
        <xdr:cNvSpPr txBox="1"/>
      </xdr:nvSpPr>
      <xdr:spPr>
        <a:xfrm>
          <a:off x="2844800" y="1377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108014</xdr:rowOff>
    </xdr:from>
    <xdr:to>
      <xdr:col>11</xdr:col>
      <xdr:colOff>82550</xdr:colOff>
      <xdr:row>82</xdr:row>
      <xdr:rowOff>38164</xdr:rowOff>
    </xdr:to>
    <xdr:sp macro="" textlink="">
      <xdr:nvSpPr>
        <xdr:cNvPr id="214" name="楕円 213"/>
        <xdr:cNvSpPr/>
      </xdr:nvSpPr>
      <xdr:spPr>
        <a:xfrm>
          <a:off x="2286000" y="1399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48341</xdr:rowOff>
    </xdr:from>
    <xdr:ext cx="762000" cy="259045"/>
    <xdr:sp macro="" textlink="">
      <xdr:nvSpPr>
        <xdr:cNvPr id="215" name="テキスト ボックス 214"/>
        <xdr:cNvSpPr txBox="1"/>
      </xdr:nvSpPr>
      <xdr:spPr>
        <a:xfrm>
          <a:off x="1955800" y="1376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95021</xdr:rowOff>
    </xdr:from>
    <xdr:to>
      <xdr:col>7</xdr:col>
      <xdr:colOff>31750</xdr:colOff>
      <xdr:row>82</xdr:row>
      <xdr:rowOff>25171</xdr:rowOff>
    </xdr:to>
    <xdr:sp macro="" textlink="">
      <xdr:nvSpPr>
        <xdr:cNvPr id="216" name="楕円 215"/>
        <xdr:cNvSpPr/>
      </xdr:nvSpPr>
      <xdr:spPr>
        <a:xfrm>
          <a:off x="1397000" y="1398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35348</xdr:rowOff>
    </xdr:from>
    <xdr:ext cx="762000" cy="259045"/>
    <xdr:sp macro="" textlink="">
      <xdr:nvSpPr>
        <xdr:cNvPr id="217" name="テキスト ボックス 216"/>
        <xdr:cNvSpPr txBox="1"/>
      </xdr:nvSpPr>
      <xdr:spPr>
        <a:xfrm>
          <a:off x="1066800" y="1375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のような職員数が少ない自治体においては、職員構成の動きにより大きく数値が変動する。今年度は昨年度と比較すると１．２ポイント下がっているが、類似団体と比較すると０．７ポイント高い位置となっている。</a:t>
          </a:r>
        </a:p>
        <a:p>
          <a:r>
            <a:rPr kumimoji="1" lang="ja-JP" altLang="en-US" sz="1300">
              <a:latin typeface="ＭＳ Ｐゴシック" panose="020B0600070205080204" pitchFamily="50" charset="-128"/>
              <a:ea typeface="ＭＳ Ｐゴシック" panose="020B0600070205080204" pitchFamily="50" charset="-128"/>
            </a:rPr>
            <a:t>　今後も、給与制度に基づく適正な給与水準の確保に努める。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93980</xdr:rowOff>
    </xdr:to>
    <xdr:cxnSp macro="">
      <xdr:nvCxnSpPr>
        <xdr:cNvPr id="246" name="直線コネクタ 245"/>
        <xdr:cNvCxnSpPr/>
      </xdr:nvCxnSpPr>
      <xdr:spPr>
        <a:xfrm flipV="1">
          <a:off x="17018000" y="14074139"/>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155363</xdr:rowOff>
    </xdr:from>
    <xdr:to>
      <xdr:col>81</xdr:col>
      <xdr:colOff>44450</xdr:colOff>
      <xdr:row>88</xdr:row>
      <xdr:rowOff>80434</xdr:rowOff>
    </xdr:to>
    <xdr:cxnSp macro="">
      <xdr:nvCxnSpPr>
        <xdr:cNvPr id="251" name="直線コネクタ 250"/>
        <xdr:cNvCxnSpPr/>
      </xdr:nvCxnSpPr>
      <xdr:spPr>
        <a:xfrm flipV="1">
          <a:off x="16179800" y="15071513"/>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64788</xdr:rowOff>
    </xdr:from>
    <xdr:ext cx="762000" cy="259045"/>
    <xdr:sp macro="" textlink="">
      <xdr:nvSpPr>
        <xdr:cNvPr id="252" name="給与水準   （国との比較）平均値テキスト"/>
        <xdr:cNvSpPr txBox="1"/>
      </xdr:nvSpPr>
      <xdr:spPr>
        <a:xfrm>
          <a:off x="17106900" y="14809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3" name="フローチャート: 判断 252"/>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88</xdr:row>
      <xdr:rowOff>80434</xdr:rowOff>
    </xdr:to>
    <xdr:cxnSp macro="">
      <xdr:nvCxnSpPr>
        <xdr:cNvPr id="254" name="直線コネクタ 253"/>
        <xdr:cNvCxnSpPr/>
      </xdr:nvCxnSpPr>
      <xdr:spPr>
        <a:xfrm>
          <a:off x="15290800" y="151680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5" name="フローチャート: 判断 254"/>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151993</xdr:rowOff>
    </xdr:from>
    <xdr:ext cx="736600" cy="259045"/>
    <xdr:sp macro="" textlink="">
      <xdr:nvSpPr>
        <xdr:cNvPr id="256" name="テキスト ボックス 255"/>
        <xdr:cNvSpPr txBox="1"/>
      </xdr:nvSpPr>
      <xdr:spPr>
        <a:xfrm>
          <a:off x="15798800" y="1472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147320</xdr:rowOff>
    </xdr:from>
    <xdr:to>
      <xdr:col>72</xdr:col>
      <xdr:colOff>203200</xdr:colOff>
      <xdr:row>88</xdr:row>
      <xdr:rowOff>80434</xdr:rowOff>
    </xdr:to>
    <xdr:cxnSp macro="">
      <xdr:nvCxnSpPr>
        <xdr:cNvPr id="257" name="直線コネクタ 256"/>
        <xdr:cNvCxnSpPr/>
      </xdr:nvCxnSpPr>
      <xdr:spPr>
        <a:xfrm>
          <a:off x="14401800" y="1506347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58" name="フローチャート: 判断 257"/>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151993</xdr:rowOff>
    </xdr:from>
    <xdr:ext cx="762000" cy="259045"/>
    <xdr:sp macro="" textlink="">
      <xdr:nvSpPr>
        <xdr:cNvPr id="259" name="テキスト ボックス 258"/>
        <xdr:cNvSpPr txBox="1"/>
      </xdr:nvSpPr>
      <xdr:spPr>
        <a:xfrm>
          <a:off x="14909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147320</xdr:rowOff>
    </xdr:from>
    <xdr:to>
      <xdr:col>68</xdr:col>
      <xdr:colOff>152400</xdr:colOff>
      <xdr:row>88</xdr:row>
      <xdr:rowOff>152823</xdr:rowOff>
    </xdr:to>
    <xdr:cxnSp macro="">
      <xdr:nvCxnSpPr>
        <xdr:cNvPr id="260" name="直線コネクタ 259"/>
        <xdr:cNvCxnSpPr/>
      </xdr:nvCxnSpPr>
      <xdr:spPr>
        <a:xfrm flipV="1">
          <a:off x="13512800" y="1506347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16087</xdr:rowOff>
    </xdr:from>
    <xdr:to>
      <xdr:col>68</xdr:col>
      <xdr:colOff>203200</xdr:colOff>
      <xdr:row>87</xdr:row>
      <xdr:rowOff>117687</xdr:rowOff>
    </xdr:to>
    <xdr:sp macro="" textlink="">
      <xdr:nvSpPr>
        <xdr:cNvPr id="261" name="フローチャート: 判断 260"/>
        <xdr:cNvSpPr/>
      </xdr:nvSpPr>
      <xdr:spPr>
        <a:xfrm>
          <a:off x="14351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127864</xdr:rowOff>
    </xdr:from>
    <xdr:ext cx="762000" cy="259045"/>
    <xdr:sp macro="" textlink="">
      <xdr:nvSpPr>
        <xdr:cNvPr id="262" name="テキスト ボックス 261"/>
        <xdr:cNvSpPr txBox="1"/>
      </xdr:nvSpPr>
      <xdr:spPr>
        <a:xfrm>
          <a:off x="14020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3" name="フローチャート: 判断 262"/>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143950</xdr:rowOff>
    </xdr:from>
    <xdr:ext cx="762000" cy="259045"/>
    <xdr:sp macro="" textlink="">
      <xdr:nvSpPr>
        <xdr:cNvPr id="264" name="テキスト ボックス 263"/>
        <xdr:cNvSpPr txBox="1"/>
      </xdr:nvSpPr>
      <xdr:spPr>
        <a:xfrm>
          <a:off x="13131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104563</xdr:rowOff>
    </xdr:from>
    <xdr:to>
      <xdr:col>81</xdr:col>
      <xdr:colOff>95250</xdr:colOff>
      <xdr:row>88</xdr:row>
      <xdr:rowOff>34713</xdr:rowOff>
    </xdr:to>
    <xdr:sp macro="" textlink="">
      <xdr:nvSpPr>
        <xdr:cNvPr id="270" name="楕円 269"/>
        <xdr:cNvSpPr/>
      </xdr:nvSpPr>
      <xdr:spPr>
        <a:xfrm>
          <a:off x="169672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76640</xdr:rowOff>
    </xdr:from>
    <xdr:ext cx="762000" cy="259045"/>
    <xdr:sp macro="" textlink="">
      <xdr:nvSpPr>
        <xdr:cNvPr id="271" name="給与水準   （国との比較）該当値テキスト"/>
        <xdr:cNvSpPr txBox="1"/>
      </xdr:nvSpPr>
      <xdr:spPr>
        <a:xfrm>
          <a:off x="17106900" y="1499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72" name="楕円 271"/>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73" name="テキスト ボックス 272"/>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74" name="楕円 273"/>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75" name="テキスト ボックス 274"/>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96520</xdr:rowOff>
    </xdr:from>
    <xdr:to>
      <xdr:col>68</xdr:col>
      <xdr:colOff>203200</xdr:colOff>
      <xdr:row>88</xdr:row>
      <xdr:rowOff>26670</xdr:rowOff>
    </xdr:to>
    <xdr:sp macro="" textlink="">
      <xdr:nvSpPr>
        <xdr:cNvPr id="276" name="楕円 275"/>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77" name="テキスト ボックス 276"/>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102023</xdr:rowOff>
    </xdr:from>
    <xdr:to>
      <xdr:col>64</xdr:col>
      <xdr:colOff>152400</xdr:colOff>
      <xdr:row>89</xdr:row>
      <xdr:rowOff>32173</xdr:rowOff>
    </xdr:to>
    <xdr:sp macro="" textlink="">
      <xdr:nvSpPr>
        <xdr:cNvPr id="278" name="楕円 277"/>
        <xdr:cNvSpPr/>
      </xdr:nvSpPr>
      <xdr:spPr>
        <a:xfrm>
          <a:off x="13462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16950</xdr:rowOff>
    </xdr:from>
    <xdr:ext cx="762000" cy="259045"/>
    <xdr:sp macro="" textlink="">
      <xdr:nvSpPr>
        <xdr:cNvPr id="279" name="テキスト ボックス 278"/>
        <xdr:cNvSpPr txBox="1"/>
      </xdr:nvSpPr>
      <xdr:spPr>
        <a:xfrm>
          <a:off x="13131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計画的な定員管理を行っているものの、令和元年度は職員数が３人増えた。さらに、分母となる人口の減少が著しいため、数値は増加した。今後も住民サービスを低下することなく、業務の効率化を行い適正な定員管理を目指す。</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49771</xdr:rowOff>
    </xdr:from>
    <xdr:to>
      <xdr:col>81</xdr:col>
      <xdr:colOff>44450</xdr:colOff>
      <xdr:row>67</xdr:row>
      <xdr:rowOff>99796</xdr:rowOff>
    </xdr:to>
    <xdr:cxnSp macro="">
      <xdr:nvCxnSpPr>
        <xdr:cNvPr id="306" name="直線コネクタ 305"/>
        <xdr:cNvCxnSpPr/>
      </xdr:nvCxnSpPr>
      <xdr:spPr>
        <a:xfrm flipV="1">
          <a:off x="17018000" y="10336771"/>
          <a:ext cx="0" cy="1250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71873</xdr:rowOff>
    </xdr:from>
    <xdr:ext cx="762000" cy="259045"/>
    <xdr:sp macro="" textlink="">
      <xdr:nvSpPr>
        <xdr:cNvPr id="307" name="定員管理の状況最小値テキスト"/>
        <xdr:cNvSpPr txBox="1"/>
      </xdr:nvSpPr>
      <xdr:spPr>
        <a:xfrm>
          <a:off x="17106900" y="115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99796</xdr:rowOff>
    </xdr:from>
    <xdr:to>
      <xdr:col>81</xdr:col>
      <xdr:colOff>133350</xdr:colOff>
      <xdr:row>67</xdr:row>
      <xdr:rowOff>99796</xdr:rowOff>
    </xdr:to>
    <xdr:cxnSp macro="">
      <xdr:nvCxnSpPr>
        <xdr:cNvPr id="308" name="直線コネクタ 307"/>
        <xdr:cNvCxnSpPr/>
      </xdr:nvCxnSpPr>
      <xdr:spPr>
        <a:xfrm>
          <a:off x="16929100" y="1158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136148</xdr:rowOff>
    </xdr:from>
    <xdr:ext cx="762000" cy="259045"/>
    <xdr:sp macro="" textlink="">
      <xdr:nvSpPr>
        <xdr:cNvPr id="309" name="定員管理の状況最大値テキスト"/>
        <xdr:cNvSpPr txBox="1"/>
      </xdr:nvSpPr>
      <xdr:spPr>
        <a:xfrm>
          <a:off x="17106900" y="1008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49771</xdr:rowOff>
    </xdr:from>
    <xdr:to>
      <xdr:col>81</xdr:col>
      <xdr:colOff>133350</xdr:colOff>
      <xdr:row>60</xdr:row>
      <xdr:rowOff>49771</xdr:rowOff>
    </xdr:to>
    <xdr:cxnSp macro="">
      <xdr:nvCxnSpPr>
        <xdr:cNvPr id="310" name="直線コネクタ 309"/>
        <xdr:cNvCxnSpPr/>
      </xdr:nvCxnSpPr>
      <xdr:spPr>
        <a:xfrm>
          <a:off x="16929100" y="1033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43129</xdr:rowOff>
    </xdr:from>
    <xdr:to>
      <xdr:col>81</xdr:col>
      <xdr:colOff>44450</xdr:colOff>
      <xdr:row>61</xdr:row>
      <xdr:rowOff>63640</xdr:rowOff>
    </xdr:to>
    <xdr:cxnSp macro="">
      <xdr:nvCxnSpPr>
        <xdr:cNvPr id="311" name="直線コネクタ 310"/>
        <xdr:cNvCxnSpPr/>
      </xdr:nvCxnSpPr>
      <xdr:spPr>
        <a:xfrm>
          <a:off x="16179800" y="10501579"/>
          <a:ext cx="8382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6875</xdr:rowOff>
    </xdr:from>
    <xdr:ext cx="762000" cy="259045"/>
    <xdr:sp macro="" textlink="">
      <xdr:nvSpPr>
        <xdr:cNvPr id="312" name="定員管理の状況平均値テキスト"/>
        <xdr:cNvSpPr txBox="1"/>
      </xdr:nvSpPr>
      <xdr:spPr>
        <a:xfrm>
          <a:off x="17106900" y="10465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13" name="フローチャート: 判断 312"/>
        <xdr:cNvSpPr/>
      </xdr:nvSpPr>
      <xdr:spPr>
        <a:xfrm>
          <a:off x="169672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14897</xdr:rowOff>
    </xdr:from>
    <xdr:to>
      <xdr:col>77</xdr:col>
      <xdr:colOff>44450</xdr:colOff>
      <xdr:row>61</xdr:row>
      <xdr:rowOff>43129</xdr:rowOff>
    </xdr:to>
    <xdr:cxnSp macro="">
      <xdr:nvCxnSpPr>
        <xdr:cNvPr id="314" name="直線コネクタ 313"/>
        <xdr:cNvCxnSpPr/>
      </xdr:nvCxnSpPr>
      <xdr:spPr>
        <a:xfrm>
          <a:off x="15290800" y="10473347"/>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27077</xdr:rowOff>
    </xdr:from>
    <xdr:to>
      <xdr:col>77</xdr:col>
      <xdr:colOff>95250</xdr:colOff>
      <xdr:row>61</xdr:row>
      <xdr:rowOff>128677</xdr:rowOff>
    </xdr:to>
    <xdr:sp macro="" textlink="">
      <xdr:nvSpPr>
        <xdr:cNvPr id="315" name="フローチャート: 判断 314"/>
        <xdr:cNvSpPr/>
      </xdr:nvSpPr>
      <xdr:spPr>
        <a:xfrm>
          <a:off x="161290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113454</xdr:rowOff>
    </xdr:from>
    <xdr:ext cx="736600" cy="259045"/>
    <xdr:sp macro="" textlink="">
      <xdr:nvSpPr>
        <xdr:cNvPr id="316" name="テキスト ボックス 315"/>
        <xdr:cNvSpPr txBox="1"/>
      </xdr:nvSpPr>
      <xdr:spPr>
        <a:xfrm>
          <a:off x="15798800" y="10571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168008</xdr:rowOff>
    </xdr:from>
    <xdr:to>
      <xdr:col>72</xdr:col>
      <xdr:colOff>203200</xdr:colOff>
      <xdr:row>61</xdr:row>
      <xdr:rowOff>14897</xdr:rowOff>
    </xdr:to>
    <xdr:cxnSp macro="">
      <xdr:nvCxnSpPr>
        <xdr:cNvPr id="317" name="直線コネクタ 316"/>
        <xdr:cNvCxnSpPr/>
      </xdr:nvCxnSpPr>
      <xdr:spPr>
        <a:xfrm>
          <a:off x="14401800" y="10455008"/>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17425</xdr:rowOff>
    </xdr:from>
    <xdr:to>
      <xdr:col>73</xdr:col>
      <xdr:colOff>44450</xdr:colOff>
      <xdr:row>61</xdr:row>
      <xdr:rowOff>119025</xdr:rowOff>
    </xdr:to>
    <xdr:sp macro="" textlink="">
      <xdr:nvSpPr>
        <xdr:cNvPr id="318" name="フローチャート: 判断 317"/>
        <xdr:cNvSpPr/>
      </xdr:nvSpPr>
      <xdr:spPr>
        <a:xfrm>
          <a:off x="15240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103802</xdr:rowOff>
    </xdr:from>
    <xdr:ext cx="762000" cy="259045"/>
    <xdr:sp macro="" textlink="">
      <xdr:nvSpPr>
        <xdr:cNvPr id="319" name="テキスト ボックス 318"/>
        <xdr:cNvSpPr txBox="1"/>
      </xdr:nvSpPr>
      <xdr:spPr>
        <a:xfrm>
          <a:off x="14909800" y="1056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168008</xdr:rowOff>
    </xdr:from>
    <xdr:to>
      <xdr:col>68</xdr:col>
      <xdr:colOff>152400</xdr:colOff>
      <xdr:row>61</xdr:row>
      <xdr:rowOff>660</xdr:rowOff>
    </xdr:to>
    <xdr:cxnSp macro="">
      <xdr:nvCxnSpPr>
        <xdr:cNvPr id="320" name="直線コネクタ 319"/>
        <xdr:cNvCxnSpPr/>
      </xdr:nvCxnSpPr>
      <xdr:spPr>
        <a:xfrm flipV="1">
          <a:off x="13512800" y="10455008"/>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7289</xdr:rowOff>
    </xdr:from>
    <xdr:to>
      <xdr:col>68</xdr:col>
      <xdr:colOff>203200</xdr:colOff>
      <xdr:row>61</xdr:row>
      <xdr:rowOff>108889</xdr:rowOff>
    </xdr:to>
    <xdr:sp macro="" textlink="">
      <xdr:nvSpPr>
        <xdr:cNvPr id="321" name="フローチャート: 判断 320"/>
        <xdr:cNvSpPr/>
      </xdr:nvSpPr>
      <xdr:spPr>
        <a:xfrm>
          <a:off x="14351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93666</xdr:rowOff>
    </xdr:from>
    <xdr:ext cx="762000" cy="259045"/>
    <xdr:sp macro="" textlink="">
      <xdr:nvSpPr>
        <xdr:cNvPr id="322" name="テキスト ボックス 321"/>
        <xdr:cNvSpPr txBox="1"/>
      </xdr:nvSpPr>
      <xdr:spPr>
        <a:xfrm>
          <a:off x="14020800" y="105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137719</xdr:rowOff>
    </xdr:from>
    <xdr:to>
      <xdr:col>64</xdr:col>
      <xdr:colOff>152400</xdr:colOff>
      <xdr:row>61</xdr:row>
      <xdr:rowOff>67869</xdr:rowOff>
    </xdr:to>
    <xdr:sp macro="" textlink="">
      <xdr:nvSpPr>
        <xdr:cNvPr id="323" name="フローチャート: 判断 322"/>
        <xdr:cNvSpPr/>
      </xdr:nvSpPr>
      <xdr:spPr>
        <a:xfrm>
          <a:off x="13462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52646</xdr:rowOff>
    </xdr:from>
    <xdr:ext cx="762000" cy="259045"/>
    <xdr:sp macro="" textlink="">
      <xdr:nvSpPr>
        <xdr:cNvPr id="324" name="テキスト ボックス 323"/>
        <xdr:cNvSpPr txBox="1"/>
      </xdr:nvSpPr>
      <xdr:spPr>
        <a:xfrm>
          <a:off x="13131800" y="1051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12840</xdr:rowOff>
    </xdr:from>
    <xdr:to>
      <xdr:col>81</xdr:col>
      <xdr:colOff>95250</xdr:colOff>
      <xdr:row>61</xdr:row>
      <xdr:rowOff>114440</xdr:rowOff>
    </xdr:to>
    <xdr:sp macro="" textlink="">
      <xdr:nvSpPr>
        <xdr:cNvPr id="330" name="楕円 329"/>
        <xdr:cNvSpPr/>
      </xdr:nvSpPr>
      <xdr:spPr>
        <a:xfrm>
          <a:off x="16967200" y="1047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29367</xdr:rowOff>
    </xdr:from>
    <xdr:ext cx="762000" cy="259045"/>
    <xdr:sp macro="" textlink="">
      <xdr:nvSpPr>
        <xdr:cNvPr id="331" name="定員管理の状況該当値テキスト"/>
        <xdr:cNvSpPr txBox="1"/>
      </xdr:nvSpPr>
      <xdr:spPr>
        <a:xfrm>
          <a:off x="17106900" y="1031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163779</xdr:rowOff>
    </xdr:from>
    <xdr:to>
      <xdr:col>77</xdr:col>
      <xdr:colOff>95250</xdr:colOff>
      <xdr:row>61</xdr:row>
      <xdr:rowOff>93929</xdr:rowOff>
    </xdr:to>
    <xdr:sp macro="" textlink="">
      <xdr:nvSpPr>
        <xdr:cNvPr id="332" name="楕円 331"/>
        <xdr:cNvSpPr/>
      </xdr:nvSpPr>
      <xdr:spPr>
        <a:xfrm>
          <a:off x="16129000" y="104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104106</xdr:rowOff>
    </xdr:from>
    <xdr:ext cx="736600" cy="259045"/>
    <xdr:sp macro="" textlink="">
      <xdr:nvSpPr>
        <xdr:cNvPr id="333" name="テキスト ボックス 332"/>
        <xdr:cNvSpPr txBox="1"/>
      </xdr:nvSpPr>
      <xdr:spPr>
        <a:xfrm>
          <a:off x="15798800" y="10219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135547</xdr:rowOff>
    </xdr:from>
    <xdr:to>
      <xdr:col>73</xdr:col>
      <xdr:colOff>44450</xdr:colOff>
      <xdr:row>61</xdr:row>
      <xdr:rowOff>65697</xdr:rowOff>
    </xdr:to>
    <xdr:sp macro="" textlink="">
      <xdr:nvSpPr>
        <xdr:cNvPr id="334" name="楕円 333"/>
        <xdr:cNvSpPr/>
      </xdr:nvSpPr>
      <xdr:spPr>
        <a:xfrm>
          <a:off x="15240000" y="1042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75874</xdr:rowOff>
    </xdr:from>
    <xdr:ext cx="762000" cy="259045"/>
    <xdr:sp macro="" textlink="">
      <xdr:nvSpPr>
        <xdr:cNvPr id="335" name="テキスト ボックス 334"/>
        <xdr:cNvSpPr txBox="1"/>
      </xdr:nvSpPr>
      <xdr:spPr>
        <a:xfrm>
          <a:off x="14909800" y="1019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117208</xdr:rowOff>
    </xdr:from>
    <xdr:to>
      <xdr:col>68</xdr:col>
      <xdr:colOff>203200</xdr:colOff>
      <xdr:row>61</xdr:row>
      <xdr:rowOff>47358</xdr:rowOff>
    </xdr:to>
    <xdr:sp macro="" textlink="">
      <xdr:nvSpPr>
        <xdr:cNvPr id="336" name="楕円 335"/>
        <xdr:cNvSpPr/>
      </xdr:nvSpPr>
      <xdr:spPr>
        <a:xfrm>
          <a:off x="14351000" y="104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57535</xdr:rowOff>
    </xdr:from>
    <xdr:ext cx="762000" cy="259045"/>
    <xdr:sp macro="" textlink="">
      <xdr:nvSpPr>
        <xdr:cNvPr id="337" name="テキスト ボックス 336"/>
        <xdr:cNvSpPr txBox="1"/>
      </xdr:nvSpPr>
      <xdr:spPr>
        <a:xfrm>
          <a:off x="14020800" y="1017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121310</xdr:rowOff>
    </xdr:from>
    <xdr:to>
      <xdr:col>64</xdr:col>
      <xdr:colOff>152400</xdr:colOff>
      <xdr:row>61</xdr:row>
      <xdr:rowOff>51460</xdr:rowOff>
    </xdr:to>
    <xdr:sp macro="" textlink="">
      <xdr:nvSpPr>
        <xdr:cNvPr id="338" name="楕円 337"/>
        <xdr:cNvSpPr/>
      </xdr:nvSpPr>
      <xdr:spPr>
        <a:xfrm>
          <a:off x="13462000" y="104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61637</xdr:rowOff>
    </xdr:from>
    <xdr:ext cx="762000" cy="259045"/>
    <xdr:sp macro="" textlink="">
      <xdr:nvSpPr>
        <xdr:cNvPr id="339" name="テキスト ボックス 338"/>
        <xdr:cNvSpPr txBox="1"/>
      </xdr:nvSpPr>
      <xdr:spPr>
        <a:xfrm>
          <a:off x="13131800" y="101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比率算定の際に分母となる標準税収入額等が増加し、元利償還金についても、借入額が大きな起債の償還が完了したことにより、大幅に減少したため、比率としては０．４ポイント減少した。</a:t>
          </a:r>
        </a:p>
        <a:p>
          <a:r>
            <a:rPr kumimoji="1" lang="ja-JP" altLang="en-US" sz="1300">
              <a:latin typeface="ＭＳ Ｐゴシック" panose="020B0600070205080204" pitchFamily="50" charset="-128"/>
              <a:ea typeface="ＭＳ Ｐゴシック" panose="020B0600070205080204" pitchFamily="50" charset="-128"/>
            </a:rPr>
            <a:t>　今後も当分の間は施設整備関連の起債を予定しているため、比率抑制は難しいが、新規起債の上限を設けるなどをして、計画的な償還を行っていく。</a:t>
          </a: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132927</xdr:rowOff>
    </xdr:to>
    <xdr:cxnSp macro="">
      <xdr:nvCxnSpPr>
        <xdr:cNvPr id="367" name="直線コネクタ 366"/>
        <xdr:cNvCxnSpPr/>
      </xdr:nvCxnSpPr>
      <xdr:spPr>
        <a:xfrm flipV="1">
          <a:off x="17018000" y="634153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105004</xdr:rowOff>
    </xdr:from>
    <xdr:ext cx="762000" cy="259045"/>
    <xdr:sp macro="" textlink="">
      <xdr:nvSpPr>
        <xdr:cNvPr id="368" name="公債費負担の状況最小値テキスト"/>
        <xdr:cNvSpPr txBox="1"/>
      </xdr:nvSpPr>
      <xdr:spPr>
        <a:xfrm>
          <a:off x="17106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132927</xdr:rowOff>
    </xdr:from>
    <xdr:to>
      <xdr:col>81</xdr:col>
      <xdr:colOff>133350</xdr:colOff>
      <xdr:row>44</xdr:row>
      <xdr:rowOff>132927</xdr:rowOff>
    </xdr:to>
    <xdr:cxnSp macro="">
      <xdr:nvCxnSpPr>
        <xdr:cNvPr id="369" name="直線コネクタ 368"/>
        <xdr:cNvCxnSpPr/>
      </xdr:nvCxnSpPr>
      <xdr:spPr>
        <a:xfrm>
          <a:off x="16929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0"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1" name="直線コネクタ 370"/>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27940</xdr:rowOff>
    </xdr:to>
    <xdr:cxnSp macro="">
      <xdr:nvCxnSpPr>
        <xdr:cNvPr id="372" name="直線コネクタ 371"/>
        <xdr:cNvCxnSpPr/>
      </xdr:nvCxnSpPr>
      <xdr:spPr>
        <a:xfrm flipV="1">
          <a:off x="16179800" y="702521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3"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4" name="フローチャート: 判断 373"/>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52070</xdr:rowOff>
    </xdr:to>
    <xdr:cxnSp macro="">
      <xdr:nvCxnSpPr>
        <xdr:cNvPr id="375" name="直線コネクタ 374"/>
        <xdr:cNvCxnSpPr/>
      </xdr:nvCxnSpPr>
      <xdr:spPr>
        <a:xfrm flipV="1">
          <a:off x="15290800" y="705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76" name="フローチャート: 判断 375"/>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77" name="テキスト ボックス 376"/>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60113</xdr:rowOff>
    </xdr:to>
    <xdr:cxnSp macro="">
      <xdr:nvCxnSpPr>
        <xdr:cNvPr id="378" name="直線コネクタ 377"/>
        <xdr:cNvCxnSpPr/>
      </xdr:nvCxnSpPr>
      <xdr:spPr>
        <a:xfrm flipV="1">
          <a:off x="14401800" y="70815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79" name="フローチャート: 判断 378"/>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0" name="テキスト ボックス 379"/>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60113</xdr:rowOff>
    </xdr:to>
    <xdr:cxnSp macro="">
      <xdr:nvCxnSpPr>
        <xdr:cNvPr id="381" name="直線コネクタ 380"/>
        <xdr:cNvCxnSpPr/>
      </xdr:nvCxnSpPr>
      <xdr:spPr>
        <a:xfrm>
          <a:off x="13512800" y="70654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2" name="フローチャート: 判断 381"/>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83" name="テキスト ボックス 382"/>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4" name="フローチャート: 判断 383"/>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85" name="テキスト ボックス 384"/>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91" name="楕円 390"/>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392" name="公債費負担の状況該当値テキスト"/>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393" name="楕円 392"/>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94" name="テキスト ボックス 393"/>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395" name="楕円 394"/>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6" name="テキスト ボックス 395"/>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9313</xdr:rowOff>
    </xdr:from>
    <xdr:to>
      <xdr:col>68</xdr:col>
      <xdr:colOff>203200</xdr:colOff>
      <xdr:row>41</xdr:row>
      <xdr:rowOff>110913</xdr:rowOff>
    </xdr:to>
    <xdr:sp macro="" textlink="">
      <xdr:nvSpPr>
        <xdr:cNvPr id="397" name="楕円 396"/>
        <xdr:cNvSpPr/>
      </xdr:nvSpPr>
      <xdr:spPr>
        <a:xfrm>
          <a:off x="14351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8" name="テキスト ボックス 397"/>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9" name="楕円 398"/>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0" name="テキスト ボックス 399"/>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計画的な発行により将来負担額が抑制され、比率が算定されない結果となった。しかし、本村の公共施設は築後４０年程度経過しているものが多くあり、老朽化施設への対応が必要となる。また、今年から来年度にかけて防災行政無線設備の更新に約７億円の起債を予定していることから、将来負担比率の上昇が懸念される。</a:t>
          </a:r>
        </a:p>
        <a:p>
          <a:r>
            <a:rPr kumimoji="1" lang="ja-JP" altLang="en-US" sz="1300">
              <a:latin typeface="ＭＳ Ｐゴシック" panose="020B0600070205080204" pitchFamily="50" charset="-128"/>
              <a:ea typeface="ＭＳ Ｐゴシック" panose="020B0600070205080204" pitchFamily="50" charset="-128"/>
            </a:rPr>
            <a:t>　必要に応じて施設の長寿命化対策のための基金積立てを行い、将来世代への負担を少しでも軽減させる。</a:t>
          </a:r>
        </a:p>
      </xdr:txBody>
    </xdr:sp>
    <xdr:clientData/>
  </xdr:twoCellAnchor>
  <xdr:oneCellAnchor>
    <xdr:from>
      <xdr:col>61</xdr:col>
      <xdr:colOff>6350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29" name="直線コネクタ 428"/>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30" name="将来負担の状況最小値テキスト"/>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31" name="直線コネクタ 430"/>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8" name="フローチャート: 判断 43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9" name="テキスト ボックス 43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0" name="フローチャート: 判断 439"/>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1" name="テキスト ボックス 440"/>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2" name="フローチャート: 判断 441"/>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3" name="テキスト ボックス 442"/>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3,585
3,582
207.58
4,525,111
4,277,527
161,432
2,181,508
3,592,575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令和元年度は退職者１人に対して新規採用職員が４人となった。またこの年は豪雨災害等により時間外勤務が多く発生しており、人件費は上昇しているものの、類似団体と比較すると数値は下回っている。</a:t>
          </a:r>
        </a:p>
        <a:p>
          <a:r>
            <a:rPr kumimoji="1" lang="ja-JP" altLang="en-US" sz="1300">
              <a:latin typeface="ＭＳ Ｐゴシック" panose="020B0600070205080204" pitchFamily="50" charset="-128"/>
              <a:ea typeface="ＭＳ Ｐゴシック" panose="020B0600070205080204" pitchFamily="50" charset="-128"/>
            </a:rPr>
            <a:t>　今後も会計年度任用職員制度により、人件費の増加が予想されることから、適正な定員管理を行い、数値の上昇を抑える。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xdr:rowOff>
    </xdr:to>
    <xdr:cxnSp macro="">
      <xdr:nvCxnSpPr>
        <xdr:cNvPr id="61" name="直線コネクタ 60"/>
        <xdr:cNvCxnSpPr/>
      </xdr:nvCxnSpPr>
      <xdr:spPr>
        <a:xfrm flipV="1">
          <a:off x="4826000" y="57277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148607</xdr:rowOff>
    </xdr:from>
    <xdr:ext cx="762000" cy="259045"/>
    <xdr:sp macro="" textlink="">
      <xdr:nvSpPr>
        <xdr:cNvPr id="62" name="人件費最小値テキスト"/>
        <xdr:cNvSpPr txBox="1"/>
      </xdr:nvSpPr>
      <xdr:spPr>
        <a:xfrm>
          <a:off x="4914900" y="700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xdr:rowOff>
    </xdr:from>
    <xdr:to>
      <xdr:col>24</xdr:col>
      <xdr:colOff>114300</xdr:colOff>
      <xdr:row>41</xdr:row>
      <xdr:rowOff>5080</xdr:rowOff>
    </xdr:to>
    <xdr:cxnSp macro="">
      <xdr:nvCxnSpPr>
        <xdr:cNvPr id="63" name="直線コネクタ 62"/>
        <xdr:cNvCxnSpPr/>
      </xdr:nvCxnSpPr>
      <xdr:spPr>
        <a:xfrm>
          <a:off x="4737100" y="703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35</xdr:row>
      <xdr:rowOff>127000</xdr:rowOff>
    </xdr:to>
    <xdr:cxnSp macro="">
      <xdr:nvCxnSpPr>
        <xdr:cNvPr id="66" name="直線コネクタ 65"/>
        <xdr:cNvCxnSpPr/>
      </xdr:nvCxnSpPr>
      <xdr:spPr>
        <a:xfrm>
          <a:off x="3987800" y="6108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86377</xdr:rowOff>
    </xdr:from>
    <xdr:ext cx="762000" cy="259045"/>
    <xdr:sp macro="" textlink="">
      <xdr:nvSpPr>
        <xdr:cNvPr id="67" name="人件費平均値テキスト"/>
        <xdr:cNvSpPr txBox="1"/>
      </xdr:nvSpPr>
      <xdr:spPr>
        <a:xfrm>
          <a:off x="4914900" y="608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68" name="フローチャート: 判断 67"/>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85090</xdr:rowOff>
    </xdr:from>
    <xdr:to>
      <xdr:col>19</xdr:col>
      <xdr:colOff>187325</xdr:colOff>
      <xdr:row>35</xdr:row>
      <xdr:rowOff>107950</xdr:rowOff>
    </xdr:to>
    <xdr:cxnSp macro="">
      <xdr:nvCxnSpPr>
        <xdr:cNvPr id="69" name="直線コネクタ 68"/>
        <xdr:cNvCxnSpPr/>
      </xdr:nvCxnSpPr>
      <xdr:spPr>
        <a:xfrm>
          <a:off x="3098800" y="6085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66040</xdr:rowOff>
    </xdr:from>
    <xdr:to>
      <xdr:col>15</xdr:col>
      <xdr:colOff>98425</xdr:colOff>
      <xdr:row>35</xdr:row>
      <xdr:rowOff>85090</xdr:rowOff>
    </xdr:to>
    <xdr:cxnSp macro="">
      <xdr:nvCxnSpPr>
        <xdr:cNvPr id="72" name="直線コネクタ 71"/>
        <xdr:cNvCxnSpPr/>
      </xdr:nvCxnSpPr>
      <xdr:spPr>
        <a:xfrm>
          <a:off x="2209800" y="60667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106680</xdr:rowOff>
    </xdr:from>
    <xdr:to>
      <xdr:col>15</xdr:col>
      <xdr:colOff>149225</xdr:colOff>
      <xdr:row>36</xdr:row>
      <xdr:rowOff>36830</xdr:rowOff>
    </xdr:to>
    <xdr:sp macro="" textlink="">
      <xdr:nvSpPr>
        <xdr:cNvPr id="73" name="フローチャート: 判断 72"/>
        <xdr:cNvSpPr/>
      </xdr:nvSpPr>
      <xdr:spPr>
        <a:xfrm>
          <a:off x="3048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21607</xdr:rowOff>
    </xdr:from>
    <xdr:ext cx="762000" cy="259045"/>
    <xdr:sp macro="" textlink="">
      <xdr:nvSpPr>
        <xdr:cNvPr id="74" name="テキスト ボックス 73"/>
        <xdr:cNvSpPr txBox="1"/>
      </xdr:nvSpPr>
      <xdr:spPr>
        <a:xfrm>
          <a:off x="2717800" y="61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43180</xdr:rowOff>
    </xdr:from>
    <xdr:to>
      <xdr:col>11</xdr:col>
      <xdr:colOff>9525</xdr:colOff>
      <xdr:row>35</xdr:row>
      <xdr:rowOff>66040</xdr:rowOff>
    </xdr:to>
    <xdr:cxnSp macro="">
      <xdr:nvCxnSpPr>
        <xdr:cNvPr id="75" name="直線コネクタ 74"/>
        <xdr:cNvCxnSpPr/>
      </xdr:nvCxnSpPr>
      <xdr:spPr>
        <a:xfrm>
          <a:off x="1320800" y="60439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25417</xdr:rowOff>
    </xdr:from>
    <xdr:ext cx="762000" cy="259045"/>
    <xdr:sp macro="" textlink="">
      <xdr:nvSpPr>
        <xdr:cNvPr id="77" name="テキスト ボックス 76"/>
        <xdr:cNvSpPr txBox="1"/>
      </xdr:nvSpPr>
      <xdr:spPr>
        <a:xfrm>
          <a:off x="1828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8" name="フローチャート: 判断 77"/>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151147</xdr:rowOff>
    </xdr:from>
    <xdr:ext cx="762000" cy="259045"/>
    <xdr:sp macro="" textlink="">
      <xdr:nvSpPr>
        <xdr:cNvPr id="79" name="テキスト ボックス 78"/>
        <xdr:cNvSpPr txBox="1"/>
      </xdr:nvSpPr>
      <xdr:spPr>
        <a:xfrm>
          <a:off x="939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76200</xdr:rowOff>
    </xdr:from>
    <xdr:to>
      <xdr:col>24</xdr:col>
      <xdr:colOff>76200</xdr:colOff>
      <xdr:row>36</xdr:row>
      <xdr:rowOff>6350</xdr:rowOff>
    </xdr:to>
    <xdr:sp macro="" textlink="">
      <xdr:nvSpPr>
        <xdr:cNvPr id="85" name="楕円 84"/>
        <xdr:cNvSpPr/>
      </xdr:nvSpPr>
      <xdr:spPr>
        <a:xfrm>
          <a:off x="47752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92727</xdr:rowOff>
    </xdr:from>
    <xdr:ext cx="762000" cy="259045"/>
    <xdr:sp macro="" textlink="">
      <xdr:nvSpPr>
        <xdr:cNvPr id="86" name="人件費該当値テキスト"/>
        <xdr:cNvSpPr txBox="1"/>
      </xdr:nvSpPr>
      <xdr:spPr>
        <a:xfrm>
          <a:off x="49149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34290</xdr:rowOff>
    </xdr:from>
    <xdr:to>
      <xdr:col>15</xdr:col>
      <xdr:colOff>149225</xdr:colOff>
      <xdr:row>35</xdr:row>
      <xdr:rowOff>135890</xdr:rowOff>
    </xdr:to>
    <xdr:sp macro="" textlink="">
      <xdr:nvSpPr>
        <xdr:cNvPr id="89" name="楕円 88"/>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146067</xdr:rowOff>
    </xdr:from>
    <xdr:ext cx="762000" cy="259045"/>
    <xdr:sp macro="" textlink="">
      <xdr:nvSpPr>
        <xdr:cNvPr id="90" name="テキスト ボックス 89"/>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15240</xdr:rowOff>
    </xdr:from>
    <xdr:to>
      <xdr:col>11</xdr:col>
      <xdr:colOff>60325</xdr:colOff>
      <xdr:row>35</xdr:row>
      <xdr:rowOff>116840</xdr:rowOff>
    </xdr:to>
    <xdr:sp macro="" textlink="">
      <xdr:nvSpPr>
        <xdr:cNvPr id="91" name="楕円 90"/>
        <xdr:cNvSpPr/>
      </xdr:nvSpPr>
      <xdr:spPr>
        <a:xfrm>
          <a:off x="2159000"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127017</xdr:rowOff>
    </xdr:from>
    <xdr:ext cx="762000" cy="259045"/>
    <xdr:sp macro="" textlink="">
      <xdr:nvSpPr>
        <xdr:cNvPr id="92" name="テキスト ボックス 91"/>
        <xdr:cNvSpPr txBox="1"/>
      </xdr:nvSpPr>
      <xdr:spPr>
        <a:xfrm>
          <a:off x="1828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163830</xdr:rowOff>
    </xdr:from>
    <xdr:to>
      <xdr:col>6</xdr:col>
      <xdr:colOff>171450</xdr:colOff>
      <xdr:row>35</xdr:row>
      <xdr:rowOff>93980</xdr:rowOff>
    </xdr:to>
    <xdr:sp macro="" textlink="">
      <xdr:nvSpPr>
        <xdr:cNvPr id="93" name="楕円 92"/>
        <xdr:cNvSpPr/>
      </xdr:nvSpPr>
      <xdr:spPr>
        <a:xfrm>
          <a:off x="12700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104157</xdr:rowOff>
    </xdr:from>
    <xdr:ext cx="762000" cy="259045"/>
    <xdr:sp macro="" textlink="">
      <xdr:nvSpPr>
        <xdr:cNvPr id="94" name="テキスト ボックス 93"/>
        <xdr:cNvSpPr txBox="1"/>
      </xdr:nvSpPr>
      <xdr:spPr>
        <a:xfrm>
          <a:off x="939800" y="576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これまで臨時職員で対応していた公共施設等の景観整備事業を外部委託したことから委託料が大きく増加しており、１．０ポイント上昇している。</a:t>
          </a:r>
        </a:p>
        <a:p>
          <a:r>
            <a:rPr kumimoji="1" lang="ja-JP" altLang="en-US" sz="1300">
              <a:latin typeface="ＭＳ Ｐゴシック" panose="020B0600070205080204" pitchFamily="50" charset="-128"/>
              <a:ea typeface="ＭＳ Ｐゴシック" panose="020B0600070205080204" pitchFamily="50" charset="-128"/>
            </a:rPr>
            <a:t>　今後も必要な事業は推進しつつ、事業内容の精査を行い、最小の経費で最大の効果があげられるように努める。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163576</xdr:rowOff>
    </xdr:from>
    <xdr:to>
      <xdr:col>82</xdr:col>
      <xdr:colOff>107950</xdr:colOff>
      <xdr:row>21</xdr:row>
      <xdr:rowOff>88138</xdr:rowOff>
    </xdr:to>
    <xdr:cxnSp macro="">
      <xdr:nvCxnSpPr>
        <xdr:cNvPr id="119" name="直線コネクタ 118"/>
        <xdr:cNvCxnSpPr/>
      </xdr:nvCxnSpPr>
      <xdr:spPr>
        <a:xfrm flipV="1">
          <a:off x="16510000" y="256387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78503</xdr:rowOff>
    </xdr:from>
    <xdr:ext cx="762000" cy="259045"/>
    <xdr:sp macro="" textlink="">
      <xdr:nvSpPr>
        <xdr:cNvPr id="122" name="物件費最大値テキスト"/>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163576</xdr:rowOff>
    </xdr:from>
    <xdr:to>
      <xdr:col>82</xdr:col>
      <xdr:colOff>196850</xdr:colOff>
      <xdr:row>14</xdr:row>
      <xdr:rowOff>163576</xdr:rowOff>
    </xdr:to>
    <xdr:cxnSp macro="">
      <xdr:nvCxnSpPr>
        <xdr:cNvPr id="123" name="直線コネクタ 122"/>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60706</xdr:rowOff>
    </xdr:from>
    <xdr:to>
      <xdr:col>82</xdr:col>
      <xdr:colOff>107950</xdr:colOff>
      <xdr:row>17</xdr:row>
      <xdr:rowOff>106426</xdr:rowOff>
    </xdr:to>
    <xdr:cxnSp macro="">
      <xdr:nvCxnSpPr>
        <xdr:cNvPr id="124" name="直線コネクタ 123"/>
        <xdr:cNvCxnSpPr/>
      </xdr:nvCxnSpPr>
      <xdr:spPr>
        <a:xfrm>
          <a:off x="15671800" y="29753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5" name="物件費平均値テキスト"/>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6" name="フローチャート: 判断 125"/>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60706</xdr:rowOff>
    </xdr:to>
    <xdr:cxnSp macro="">
      <xdr:nvCxnSpPr>
        <xdr:cNvPr id="127" name="直線コネクタ 126"/>
        <xdr:cNvCxnSpPr/>
      </xdr:nvCxnSpPr>
      <xdr:spPr>
        <a:xfrm>
          <a:off x="14782800" y="287020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73914</xdr:rowOff>
    </xdr:from>
    <xdr:to>
      <xdr:col>78</xdr:col>
      <xdr:colOff>120650</xdr:colOff>
      <xdr:row>18</xdr:row>
      <xdr:rowOff>4064</xdr:rowOff>
    </xdr:to>
    <xdr:sp macro="" textlink="">
      <xdr:nvSpPr>
        <xdr:cNvPr id="128" name="フローチャート: 判断 127"/>
        <xdr:cNvSpPr/>
      </xdr:nvSpPr>
      <xdr:spPr>
        <a:xfrm>
          <a:off x="15621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160291</xdr:rowOff>
    </xdr:from>
    <xdr:ext cx="736600" cy="259045"/>
    <xdr:sp macro="" textlink="">
      <xdr:nvSpPr>
        <xdr:cNvPr id="129" name="テキスト ボックス 128"/>
        <xdr:cNvSpPr txBox="1"/>
      </xdr:nvSpPr>
      <xdr:spPr>
        <a:xfrm>
          <a:off x="15290800" y="307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108712</xdr:rowOff>
    </xdr:from>
    <xdr:to>
      <xdr:col>73</xdr:col>
      <xdr:colOff>180975</xdr:colOff>
      <xdr:row>16</xdr:row>
      <xdr:rowOff>127000</xdr:rowOff>
    </xdr:to>
    <xdr:cxnSp macro="">
      <xdr:nvCxnSpPr>
        <xdr:cNvPr id="130" name="直線コネクタ 129"/>
        <xdr:cNvCxnSpPr/>
      </xdr:nvCxnSpPr>
      <xdr:spPr>
        <a:xfrm>
          <a:off x="13893800" y="28519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2" name="テキスト ボックス 131"/>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67564</xdr:rowOff>
    </xdr:from>
    <xdr:to>
      <xdr:col>69</xdr:col>
      <xdr:colOff>92075</xdr:colOff>
      <xdr:row>16</xdr:row>
      <xdr:rowOff>108712</xdr:rowOff>
    </xdr:to>
    <xdr:cxnSp macro="">
      <xdr:nvCxnSpPr>
        <xdr:cNvPr id="133" name="直線コネクタ 132"/>
        <xdr:cNvCxnSpPr/>
      </xdr:nvCxnSpPr>
      <xdr:spPr>
        <a:xfrm>
          <a:off x="13004800" y="28107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4" name="フローチャート: 判断 133"/>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35" name="テキスト ボックス 134"/>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6" name="フローチャート: 判断 135"/>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9415</xdr:rowOff>
    </xdr:from>
    <xdr:ext cx="762000" cy="259045"/>
    <xdr:sp macro="" textlink="">
      <xdr:nvSpPr>
        <xdr:cNvPr id="137" name="テキスト ボックス 136"/>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55626</xdr:rowOff>
    </xdr:from>
    <xdr:to>
      <xdr:col>82</xdr:col>
      <xdr:colOff>158750</xdr:colOff>
      <xdr:row>17</xdr:row>
      <xdr:rowOff>157226</xdr:rowOff>
    </xdr:to>
    <xdr:sp macro="" textlink="">
      <xdr:nvSpPr>
        <xdr:cNvPr id="143" name="楕円 142"/>
        <xdr:cNvSpPr/>
      </xdr:nvSpPr>
      <xdr:spPr>
        <a:xfrm>
          <a:off x="164592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72153</xdr:rowOff>
    </xdr:from>
    <xdr:ext cx="762000" cy="259045"/>
    <xdr:sp macro="" textlink="">
      <xdr:nvSpPr>
        <xdr:cNvPr id="144" name="物件費該当値テキスト"/>
        <xdr:cNvSpPr txBox="1"/>
      </xdr:nvSpPr>
      <xdr:spPr>
        <a:xfrm>
          <a:off x="16598900" y="281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9906</xdr:rowOff>
    </xdr:from>
    <xdr:to>
      <xdr:col>78</xdr:col>
      <xdr:colOff>120650</xdr:colOff>
      <xdr:row>17</xdr:row>
      <xdr:rowOff>111506</xdr:rowOff>
    </xdr:to>
    <xdr:sp macro="" textlink="">
      <xdr:nvSpPr>
        <xdr:cNvPr id="145" name="楕円 144"/>
        <xdr:cNvSpPr/>
      </xdr:nvSpPr>
      <xdr:spPr>
        <a:xfrm>
          <a:off x="15621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121683</xdr:rowOff>
    </xdr:from>
    <xdr:ext cx="736600" cy="259045"/>
    <xdr:sp macro="" textlink="">
      <xdr:nvSpPr>
        <xdr:cNvPr id="146" name="テキスト ボックス 145"/>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7" name="楕円 146"/>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48" name="テキスト ボックス 147"/>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57912</xdr:rowOff>
    </xdr:from>
    <xdr:to>
      <xdr:col>69</xdr:col>
      <xdr:colOff>142875</xdr:colOff>
      <xdr:row>16</xdr:row>
      <xdr:rowOff>159512</xdr:rowOff>
    </xdr:to>
    <xdr:sp macro="" textlink="">
      <xdr:nvSpPr>
        <xdr:cNvPr id="149" name="楕円 148"/>
        <xdr:cNvSpPr/>
      </xdr:nvSpPr>
      <xdr:spPr>
        <a:xfrm>
          <a:off x="13843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169689</xdr:rowOff>
    </xdr:from>
    <xdr:ext cx="762000" cy="259045"/>
    <xdr:sp macro="" textlink="">
      <xdr:nvSpPr>
        <xdr:cNvPr id="150" name="テキスト ボックス 149"/>
        <xdr:cNvSpPr txBox="1"/>
      </xdr:nvSpPr>
      <xdr:spPr>
        <a:xfrm>
          <a:off x="13512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xdr:rowOff>
    </xdr:from>
    <xdr:to>
      <xdr:col>65</xdr:col>
      <xdr:colOff>53975</xdr:colOff>
      <xdr:row>16</xdr:row>
      <xdr:rowOff>118364</xdr:rowOff>
    </xdr:to>
    <xdr:sp macro="" textlink="">
      <xdr:nvSpPr>
        <xdr:cNvPr id="151" name="楕円 150"/>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128541</xdr:rowOff>
    </xdr:from>
    <xdr:ext cx="762000" cy="259045"/>
    <xdr:sp macro="" textlink="">
      <xdr:nvSpPr>
        <xdr:cNvPr id="152" name="テキスト ボックス 151"/>
        <xdr:cNvSpPr txBox="1"/>
      </xdr:nvSpPr>
      <xdr:spPr>
        <a:xfrm>
          <a:off x="12623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引き続き障害者福祉及び児童福祉が減となったため、数値としては減少している。しかし、本村は高齢化が進み、少子化対策として児童福祉に関する施策を重点的に実施しているため、類似団体と比べ数値が２倍以上も高い。</a:t>
          </a:r>
        </a:p>
        <a:p>
          <a:r>
            <a:rPr kumimoji="1" lang="ja-JP" altLang="en-US" sz="1300">
              <a:latin typeface="ＭＳ Ｐゴシック" panose="020B0600070205080204" pitchFamily="50" charset="-128"/>
              <a:ea typeface="ＭＳ Ｐゴシック" panose="020B0600070205080204" pitchFamily="50" charset="-128"/>
            </a:rPr>
            <a:t>　国の方針に注視しつつ。事業内容の再検討も含めた制度の見直しを行い、財政の圧迫を防ぐ。</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159657</xdr:rowOff>
    </xdr:to>
    <xdr:cxnSp macro="">
      <xdr:nvCxnSpPr>
        <xdr:cNvPr id="181" name="直線コネクタ 180"/>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2"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3" name="直線コネクタ 182"/>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143328</xdr:rowOff>
    </xdr:from>
    <xdr:to>
      <xdr:col>24</xdr:col>
      <xdr:colOff>25400</xdr:colOff>
      <xdr:row>59</xdr:row>
      <xdr:rowOff>20865</xdr:rowOff>
    </xdr:to>
    <xdr:cxnSp macro="">
      <xdr:nvCxnSpPr>
        <xdr:cNvPr id="186" name="直線コネクタ 185"/>
        <xdr:cNvCxnSpPr/>
      </xdr:nvCxnSpPr>
      <xdr:spPr>
        <a:xfrm flipV="1">
          <a:off x="3987800" y="100874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84562</xdr:rowOff>
    </xdr:from>
    <xdr:ext cx="762000" cy="259045"/>
    <xdr:sp macro="" textlink="">
      <xdr:nvSpPr>
        <xdr:cNvPr id="187" name="扶助費平均値テキスト"/>
        <xdr:cNvSpPr txBox="1"/>
      </xdr:nvSpPr>
      <xdr:spPr>
        <a:xfrm>
          <a:off x="4914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20865</xdr:rowOff>
    </xdr:from>
    <xdr:to>
      <xdr:col>19</xdr:col>
      <xdr:colOff>187325</xdr:colOff>
      <xdr:row>59</xdr:row>
      <xdr:rowOff>69850</xdr:rowOff>
    </xdr:to>
    <xdr:cxnSp macro="">
      <xdr:nvCxnSpPr>
        <xdr:cNvPr id="189" name="直線コネクタ 188"/>
        <xdr:cNvCxnSpPr/>
      </xdr:nvCxnSpPr>
      <xdr:spPr>
        <a:xfrm flipV="1">
          <a:off x="3098800" y="101364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0" name="フローチャート: 判断 189"/>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1" name="テキスト ボックス 190"/>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143328</xdr:rowOff>
    </xdr:from>
    <xdr:to>
      <xdr:col>15</xdr:col>
      <xdr:colOff>98425</xdr:colOff>
      <xdr:row>59</xdr:row>
      <xdr:rowOff>69850</xdr:rowOff>
    </xdr:to>
    <xdr:cxnSp macro="">
      <xdr:nvCxnSpPr>
        <xdr:cNvPr id="192" name="直線コネクタ 191"/>
        <xdr:cNvCxnSpPr/>
      </xdr:nvCxnSpPr>
      <xdr:spPr>
        <a:xfrm>
          <a:off x="2209800" y="100874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3" name="フローチャート: 判断 192"/>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4" name="テキスト ボックス 193"/>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58</xdr:row>
      <xdr:rowOff>143328</xdr:rowOff>
    </xdr:to>
    <xdr:cxnSp macro="">
      <xdr:nvCxnSpPr>
        <xdr:cNvPr id="195" name="直線コネクタ 194"/>
        <xdr:cNvCxnSpPr/>
      </xdr:nvCxnSpPr>
      <xdr:spPr>
        <a:xfrm>
          <a:off x="1320800" y="9907815"/>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7" name="テキスト ボックス 196"/>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198" name="フローチャート: 判断 197"/>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199" name="テキスト ボックス 198"/>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92528</xdr:rowOff>
    </xdr:from>
    <xdr:to>
      <xdr:col>24</xdr:col>
      <xdr:colOff>76200</xdr:colOff>
      <xdr:row>59</xdr:row>
      <xdr:rowOff>22678</xdr:rowOff>
    </xdr:to>
    <xdr:sp macro="" textlink="">
      <xdr:nvSpPr>
        <xdr:cNvPr id="205" name="楕円 204"/>
        <xdr:cNvSpPr/>
      </xdr:nvSpPr>
      <xdr:spPr>
        <a:xfrm>
          <a:off x="4775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64605</xdr:rowOff>
    </xdr:from>
    <xdr:ext cx="762000" cy="259045"/>
    <xdr:sp macro="" textlink="">
      <xdr:nvSpPr>
        <xdr:cNvPr id="206" name="扶助費該当値テキスト"/>
        <xdr:cNvSpPr txBox="1"/>
      </xdr:nvSpPr>
      <xdr:spPr>
        <a:xfrm>
          <a:off x="49149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141515</xdr:rowOff>
    </xdr:from>
    <xdr:to>
      <xdr:col>20</xdr:col>
      <xdr:colOff>38100</xdr:colOff>
      <xdr:row>59</xdr:row>
      <xdr:rowOff>71665</xdr:rowOff>
    </xdr:to>
    <xdr:sp macro="" textlink="">
      <xdr:nvSpPr>
        <xdr:cNvPr id="207" name="楕円 206"/>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56442</xdr:rowOff>
    </xdr:from>
    <xdr:ext cx="736600" cy="259045"/>
    <xdr:sp macro="" textlink="">
      <xdr:nvSpPr>
        <xdr:cNvPr id="208" name="テキスト ボックス 207"/>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09" name="楕円 208"/>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10" name="テキスト ボックス 209"/>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92528</xdr:rowOff>
    </xdr:from>
    <xdr:to>
      <xdr:col>11</xdr:col>
      <xdr:colOff>60325</xdr:colOff>
      <xdr:row>59</xdr:row>
      <xdr:rowOff>22678</xdr:rowOff>
    </xdr:to>
    <xdr:sp macro="" textlink="">
      <xdr:nvSpPr>
        <xdr:cNvPr id="211" name="楕円 210"/>
        <xdr:cNvSpPr/>
      </xdr:nvSpPr>
      <xdr:spPr>
        <a:xfrm>
          <a:off x="2159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7455</xdr:rowOff>
    </xdr:from>
    <xdr:ext cx="762000" cy="259045"/>
    <xdr:sp macro="" textlink="">
      <xdr:nvSpPr>
        <xdr:cNvPr id="212" name="テキスト ボックス 211"/>
        <xdr:cNvSpPr txBox="1"/>
      </xdr:nvSpPr>
      <xdr:spPr>
        <a:xfrm>
          <a:off x="1828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13" name="楕円 212"/>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14" name="テキスト ボックス 213"/>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特別会計への繰出金が増額になっており、昨年度と比べると０．３ポイント増加している。</a:t>
          </a:r>
        </a:p>
        <a:p>
          <a:r>
            <a:rPr kumimoji="1" lang="ja-JP" altLang="en-US" sz="1300">
              <a:latin typeface="ＭＳ Ｐゴシック" panose="020B0600070205080204" pitchFamily="50" charset="-128"/>
              <a:ea typeface="ＭＳ Ｐゴシック" panose="020B0600070205080204" pitchFamily="50" charset="-128"/>
            </a:rPr>
            <a:t>　既存施設の維持補修が増加していく中で長寿命化を図る必要があるが、費用が多額となるため基金を計画的に積立て維持補修費の抑制に努める。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156718</xdr:rowOff>
    </xdr:to>
    <xdr:cxnSp macro="">
      <xdr:nvCxnSpPr>
        <xdr:cNvPr id="239" name="直線コネクタ 238"/>
        <xdr:cNvCxnSpPr/>
      </xdr:nvCxnSpPr>
      <xdr:spPr>
        <a:xfrm flipV="1">
          <a:off x="16510000" y="927100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128795</xdr:rowOff>
    </xdr:from>
    <xdr:ext cx="762000" cy="259045"/>
    <xdr:sp macro="" textlink="">
      <xdr:nvSpPr>
        <xdr:cNvPr id="240" name="その他最小値テキスト"/>
        <xdr:cNvSpPr txBox="1"/>
      </xdr:nvSpPr>
      <xdr:spPr>
        <a:xfrm>
          <a:off x="16598900" y="102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156718</xdr:rowOff>
    </xdr:from>
    <xdr:to>
      <xdr:col>82</xdr:col>
      <xdr:colOff>196850</xdr:colOff>
      <xdr:row>59</xdr:row>
      <xdr:rowOff>156718</xdr:rowOff>
    </xdr:to>
    <xdr:cxnSp macro="">
      <xdr:nvCxnSpPr>
        <xdr:cNvPr id="241" name="直線コネクタ 240"/>
        <xdr:cNvCxnSpPr/>
      </xdr:nvCxnSpPr>
      <xdr:spPr>
        <a:xfrm>
          <a:off x="16421100" y="1027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44704</xdr:rowOff>
    </xdr:from>
    <xdr:to>
      <xdr:col>82</xdr:col>
      <xdr:colOff>107950</xdr:colOff>
      <xdr:row>56</xdr:row>
      <xdr:rowOff>58420</xdr:rowOff>
    </xdr:to>
    <xdr:cxnSp macro="">
      <xdr:nvCxnSpPr>
        <xdr:cNvPr id="244" name="直線コネクタ 243"/>
        <xdr:cNvCxnSpPr/>
      </xdr:nvCxnSpPr>
      <xdr:spPr>
        <a:xfrm>
          <a:off x="15671800" y="96459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5"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6" name="フローチャート: 判断 245"/>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44704</xdr:rowOff>
    </xdr:from>
    <xdr:to>
      <xdr:col>78</xdr:col>
      <xdr:colOff>69850</xdr:colOff>
      <xdr:row>56</xdr:row>
      <xdr:rowOff>44704</xdr:rowOff>
    </xdr:to>
    <xdr:cxnSp macro="">
      <xdr:nvCxnSpPr>
        <xdr:cNvPr id="247" name="直線コネクタ 246"/>
        <xdr:cNvCxnSpPr/>
      </xdr:nvCxnSpPr>
      <xdr:spPr>
        <a:xfrm>
          <a:off x="14782800" y="9645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94488</xdr:rowOff>
    </xdr:from>
    <xdr:to>
      <xdr:col>78</xdr:col>
      <xdr:colOff>120650</xdr:colOff>
      <xdr:row>57</xdr:row>
      <xdr:rowOff>24638</xdr:rowOff>
    </xdr:to>
    <xdr:sp macro="" textlink="">
      <xdr:nvSpPr>
        <xdr:cNvPr id="248" name="フローチャート: 判断 247"/>
        <xdr:cNvSpPr/>
      </xdr:nvSpPr>
      <xdr:spPr>
        <a:xfrm>
          <a:off x="15621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9415</xdr:rowOff>
    </xdr:from>
    <xdr:ext cx="736600" cy="259045"/>
    <xdr:sp macro="" textlink="">
      <xdr:nvSpPr>
        <xdr:cNvPr id="249" name="テキスト ボックス 248"/>
        <xdr:cNvSpPr txBox="1"/>
      </xdr:nvSpPr>
      <xdr:spPr>
        <a:xfrm>
          <a:off x="15290800" y="978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40132</xdr:rowOff>
    </xdr:from>
    <xdr:to>
      <xdr:col>73</xdr:col>
      <xdr:colOff>180975</xdr:colOff>
      <xdr:row>56</xdr:row>
      <xdr:rowOff>44704</xdr:rowOff>
    </xdr:to>
    <xdr:cxnSp macro="">
      <xdr:nvCxnSpPr>
        <xdr:cNvPr id="250" name="直線コネクタ 249"/>
        <xdr:cNvCxnSpPr/>
      </xdr:nvCxnSpPr>
      <xdr:spPr>
        <a:xfrm>
          <a:off x="13893800" y="9641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112776</xdr:rowOff>
    </xdr:from>
    <xdr:to>
      <xdr:col>74</xdr:col>
      <xdr:colOff>31750</xdr:colOff>
      <xdr:row>57</xdr:row>
      <xdr:rowOff>42926</xdr:rowOff>
    </xdr:to>
    <xdr:sp macro="" textlink="">
      <xdr:nvSpPr>
        <xdr:cNvPr id="251" name="フローチャート: 判断 250"/>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27703</xdr:rowOff>
    </xdr:from>
    <xdr:ext cx="762000" cy="259045"/>
    <xdr:sp macro="" textlink="">
      <xdr:nvSpPr>
        <xdr:cNvPr id="252" name="テキスト ボックス 251"/>
        <xdr:cNvSpPr txBox="1"/>
      </xdr:nvSpPr>
      <xdr:spPr>
        <a:xfrm>
          <a:off x="14401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40132</xdr:rowOff>
    </xdr:from>
    <xdr:to>
      <xdr:col>69</xdr:col>
      <xdr:colOff>92075</xdr:colOff>
      <xdr:row>56</xdr:row>
      <xdr:rowOff>44704</xdr:rowOff>
    </xdr:to>
    <xdr:cxnSp macro="">
      <xdr:nvCxnSpPr>
        <xdr:cNvPr id="253" name="直線コネクタ 252"/>
        <xdr:cNvCxnSpPr/>
      </xdr:nvCxnSpPr>
      <xdr:spPr>
        <a:xfrm flipV="1">
          <a:off x="13004800" y="9641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85344</xdr:rowOff>
    </xdr:from>
    <xdr:to>
      <xdr:col>69</xdr:col>
      <xdr:colOff>142875</xdr:colOff>
      <xdr:row>57</xdr:row>
      <xdr:rowOff>15494</xdr:rowOff>
    </xdr:to>
    <xdr:sp macro="" textlink="">
      <xdr:nvSpPr>
        <xdr:cNvPr id="254" name="フローチャート: 判断 253"/>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271</xdr:rowOff>
    </xdr:from>
    <xdr:ext cx="762000" cy="259045"/>
    <xdr:sp macro="" textlink="">
      <xdr:nvSpPr>
        <xdr:cNvPr id="255" name="テキスト ボックス 254"/>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56" name="フローチャート: 判断 255"/>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23131</xdr:rowOff>
    </xdr:from>
    <xdr:ext cx="762000" cy="259045"/>
    <xdr:sp macro="" textlink="">
      <xdr:nvSpPr>
        <xdr:cNvPr id="257" name="テキスト ボックス 256"/>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3" name="楕円 262"/>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4"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165354</xdr:rowOff>
    </xdr:from>
    <xdr:to>
      <xdr:col>78</xdr:col>
      <xdr:colOff>120650</xdr:colOff>
      <xdr:row>56</xdr:row>
      <xdr:rowOff>95504</xdr:rowOff>
    </xdr:to>
    <xdr:sp macro="" textlink="">
      <xdr:nvSpPr>
        <xdr:cNvPr id="265" name="楕円 264"/>
        <xdr:cNvSpPr/>
      </xdr:nvSpPr>
      <xdr:spPr>
        <a:xfrm>
          <a:off x="15621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105681</xdr:rowOff>
    </xdr:from>
    <xdr:ext cx="736600" cy="259045"/>
    <xdr:sp macro="" textlink="">
      <xdr:nvSpPr>
        <xdr:cNvPr id="266" name="テキスト ボックス 265"/>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165354</xdr:rowOff>
    </xdr:from>
    <xdr:to>
      <xdr:col>74</xdr:col>
      <xdr:colOff>31750</xdr:colOff>
      <xdr:row>56</xdr:row>
      <xdr:rowOff>95504</xdr:rowOff>
    </xdr:to>
    <xdr:sp macro="" textlink="">
      <xdr:nvSpPr>
        <xdr:cNvPr id="267" name="楕円 266"/>
        <xdr:cNvSpPr/>
      </xdr:nvSpPr>
      <xdr:spPr>
        <a:xfrm>
          <a:off x="14732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68" name="テキスト ボックス 267"/>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160782</xdr:rowOff>
    </xdr:from>
    <xdr:to>
      <xdr:col>69</xdr:col>
      <xdr:colOff>142875</xdr:colOff>
      <xdr:row>56</xdr:row>
      <xdr:rowOff>90932</xdr:rowOff>
    </xdr:to>
    <xdr:sp macro="" textlink="">
      <xdr:nvSpPr>
        <xdr:cNvPr id="269" name="楕円 268"/>
        <xdr:cNvSpPr/>
      </xdr:nvSpPr>
      <xdr:spPr>
        <a:xfrm>
          <a:off x="13843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101109</xdr:rowOff>
    </xdr:from>
    <xdr:ext cx="762000" cy="259045"/>
    <xdr:sp macro="" textlink="">
      <xdr:nvSpPr>
        <xdr:cNvPr id="270" name="テキスト ボックス 269"/>
        <xdr:cNvSpPr txBox="1"/>
      </xdr:nvSpPr>
      <xdr:spPr>
        <a:xfrm>
          <a:off x="13512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71" name="楕円 270"/>
        <xdr:cNvSpPr/>
      </xdr:nvSpPr>
      <xdr:spPr>
        <a:xfrm>
          <a:off x="12954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72" name="テキスト ボックス 271"/>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保育所事業に対する補助金と災害対策費用保険料等の増額により、０．１ポイント上昇しているが、類似団体と比較すると０．７ポイント低くなっている。</a:t>
          </a:r>
        </a:p>
        <a:p>
          <a:r>
            <a:rPr kumimoji="1" lang="ja-JP" altLang="en-US" sz="1300">
              <a:latin typeface="ＭＳ Ｐゴシック" panose="020B0600070205080204" pitchFamily="50" charset="-128"/>
              <a:ea typeface="ＭＳ Ｐゴシック" panose="020B0600070205080204" pitchFamily="50" charset="-128"/>
            </a:rPr>
            <a:t>　本村は住民等への補助事業を多く実施しているが、事業の終期設定や類似事業の統廃合を行い、経費縮減に努める。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5842</xdr:rowOff>
    </xdr:to>
    <xdr:cxnSp macro="">
      <xdr:nvCxnSpPr>
        <xdr:cNvPr id="298" name="直線コネクタ 297"/>
        <xdr:cNvCxnSpPr/>
      </xdr:nvCxnSpPr>
      <xdr:spPr>
        <a:xfrm flipV="1">
          <a:off x="16510000" y="559968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1"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2" name="直線コネクタ 301"/>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36</xdr:row>
      <xdr:rowOff>168148</xdr:rowOff>
    </xdr:to>
    <xdr:cxnSp macro="">
      <xdr:nvCxnSpPr>
        <xdr:cNvPr id="303" name="直線コネクタ 302"/>
        <xdr:cNvCxnSpPr/>
      </xdr:nvCxnSpPr>
      <xdr:spPr>
        <a:xfrm>
          <a:off x="15671800" y="63312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4"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5" name="フローチャート: 判断 304"/>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159004</xdr:rowOff>
    </xdr:to>
    <xdr:cxnSp macro="">
      <xdr:nvCxnSpPr>
        <xdr:cNvPr id="306" name="直線コネクタ 305"/>
        <xdr:cNvCxnSpPr/>
      </xdr:nvCxnSpPr>
      <xdr:spPr>
        <a:xfrm>
          <a:off x="14782800" y="6303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7" name="フローチャート: 判断 30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8" name="テキスト ボックス 307"/>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36</xdr:row>
      <xdr:rowOff>149860</xdr:rowOff>
    </xdr:to>
    <xdr:cxnSp macro="">
      <xdr:nvCxnSpPr>
        <xdr:cNvPr id="309" name="直線コネクタ 308"/>
        <xdr:cNvCxnSpPr/>
      </xdr:nvCxnSpPr>
      <xdr:spPr>
        <a:xfrm flipV="1">
          <a:off x="13893800" y="6303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0" name="フローチャート: 判断 309"/>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1" name="テキスト ボックス 310"/>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149860</xdr:rowOff>
    </xdr:to>
    <xdr:cxnSp macro="">
      <xdr:nvCxnSpPr>
        <xdr:cNvPr id="312" name="直線コネクタ 311"/>
        <xdr:cNvCxnSpPr/>
      </xdr:nvCxnSpPr>
      <xdr:spPr>
        <a:xfrm>
          <a:off x="13004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5" name="フローチャート: 判断 314"/>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6" name="テキスト ボックス 315"/>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2" name="楕円 321"/>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23" name="補助費等該当値テキスト"/>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24" name="楕円 323"/>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25" name="テキスト ボックス 324"/>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26" name="楕円 325"/>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27" name="テキスト ボックス 326"/>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28" name="楕円 327"/>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29" name="テキスト ボックス 328"/>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0" name="楕円 329"/>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31" name="テキスト ボックス 330"/>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大きな起債事業の償還が終わり公債費に係る支出は昨年度よりさらに減少しており、今年度は類似団体と比較して０．５ポイント低い状況となっている。</a:t>
          </a:r>
        </a:p>
        <a:p>
          <a:r>
            <a:rPr kumimoji="1" lang="ja-JP" altLang="en-US" sz="1300">
              <a:latin typeface="ＭＳ Ｐゴシック" panose="020B0600070205080204" pitchFamily="50" charset="-128"/>
              <a:ea typeface="ＭＳ Ｐゴシック" panose="020B0600070205080204" pitchFamily="50" charset="-128"/>
            </a:rPr>
            <a:t>　２年後に大きな起債事業の償還が始まることから、公債費の増加が予想されるため、安易に地方債に頼ることなく、基金の計画的な積立てと活用により、できる限り後年の公債費の上昇を抑える。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54611</xdr:rowOff>
    </xdr:to>
    <xdr:cxnSp macro="">
      <xdr:nvCxnSpPr>
        <xdr:cNvPr id="358" name="直線コネクタ 357"/>
        <xdr:cNvCxnSpPr/>
      </xdr:nvCxnSpPr>
      <xdr:spPr>
        <a:xfrm flipV="1">
          <a:off x="4826000" y="1250950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59"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0" name="直線コネクタ 359"/>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77470</xdr:rowOff>
    </xdr:from>
    <xdr:to>
      <xdr:col>24</xdr:col>
      <xdr:colOff>25400</xdr:colOff>
      <xdr:row>76</xdr:row>
      <xdr:rowOff>119380</xdr:rowOff>
    </xdr:to>
    <xdr:cxnSp macro="">
      <xdr:nvCxnSpPr>
        <xdr:cNvPr id="363" name="直線コネクタ 362"/>
        <xdr:cNvCxnSpPr/>
      </xdr:nvCxnSpPr>
      <xdr:spPr>
        <a:xfrm flipV="1">
          <a:off x="3987800" y="131076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4"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5" name="フローチャート: 判断 364"/>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119380</xdr:rowOff>
    </xdr:from>
    <xdr:to>
      <xdr:col>19</xdr:col>
      <xdr:colOff>187325</xdr:colOff>
      <xdr:row>76</xdr:row>
      <xdr:rowOff>149861</xdr:rowOff>
    </xdr:to>
    <xdr:cxnSp macro="">
      <xdr:nvCxnSpPr>
        <xdr:cNvPr id="366" name="直線コネクタ 365"/>
        <xdr:cNvCxnSpPr/>
      </xdr:nvCxnSpPr>
      <xdr:spPr>
        <a:xfrm flipV="1">
          <a:off x="3098800" y="131495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xdr:rowOff>
    </xdr:from>
    <xdr:to>
      <xdr:col>20</xdr:col>
      <xdr:colOff>38100</xdr:colOff>
      <xdr:row>76</xdr:row>
      <xdr:rowOff>113030</xdr:rowOff>
    </xdr:to>
    <xdr:sp macro="" textlink="">
      <xdr:nvSpPr>
        <xdr:cNvPr id="367" name="フローチャート: 判断 366"/>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68" name="テキスト ボックス 367"/>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76</xdr:row>
      <xdr:rowOff>153670</xdr:rowOff>
    </xdr:to>
    <xdr:cxnSp macro="">
      <xdr:nvCxnSpPr>
        <xdr:cNvPr id="369" name="直線コネクタ 368"/>
        <xdr:cNvCxnSpPr/>
      </xdr:nvCxnSpPr>
      <xdr:spPr>
        <a:xfrm flipV="1">
          <a:off x="2209800" y="131800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0" name="フローチャート: 判断 369"/>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1" name="テキスト ボックス 370"/>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130811</xdr:rowOff>
    </xdr:from>
    <xdr:to>
      <xdr:col>11</xdr:col>
      <xdr:colOff>9525</xdr:colOff>
      <xdr:row>76</xdr:row>
      <xdr:rowOff>153670</xdr:rowOff>
    </xdr:to>
    <xdr:cxnSp macro="">
      <xdr:nvCxnSpPr>
        <xdr:cNvPr id="372" name="直線コネクタ 371"/>
        <xdr:cNvCxnSpPr/>
      </xdr:nvCxnSpPr>
      <xdr:spPr>
        <a:xfrm>
          <a:off x="1320800" y="131610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3" name="フローチャート: 判断 372"/>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4" name="テキスト ボックス 373"/>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6" name="テキスト ボックス 375"/>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82" name="楕円 381"/>
        <xdr:cNvSpPr/>
      </xdr:nvSpPr>
      <xdr:spPr>
        <a:xfrm>
          <a:off x="47752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43197</xdr:rowOff>
    </xdr:from>
    <xdr:ext cx="762000" cy="259045"/>
    <xdr:sp macro="" textlink="">
      <xdr:nvSpPr>
        <xdr:cNvPr id="383" name="公債費該当値テキスト"/>
        <xdr:cNvSpPr txBox="1"/>
      </xdr:nvSpPr>
      <xdr:spPr>
        <a:xfrm>
          <a:off x="49149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68580</xdr:rowOff>
    </xdr:from>
    <xdr:to>
      <xdr:col>20</xdr:col>
      <xdr:colOff>38100</xdr:colOff>
      <xdr:row>76</xdr:row>
      <xdr:rowOff>170180</xdr:rowOff>
    </xdr:to>
    <xdr:sp macro="" textlink="">
      <xdr:nvSpPr>
        <xdr:cNvPr id="384" name="楕円 383"/>
        <xdr:cNvSpPr/>
      </xdr:nvSpPr>
      <xdr:spPr>
        <a:xfrm>
          <a:off x="3937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85" name="テキスト ボックス 384"/>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86" name="楕円 385"/>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87" name="テキスト ボックス 386"/>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102870</xdr:rowOff>
    </xdr:from>
    <xdr:to>
      <xdr:col>11</xdr:col>
      <xdr:colOff>60325</xdr:colOff>
      <xdr:row>77</xdr:row>
      <xdr:rowOff>33020</xdr:rowOff>
    </xdr:to>
    <xdr:sp macro="" textlink="">
      <xdr:nvSpPr>
        <xdr:cNvPr id="388" name="楕円 387"/>
        <xdr:cNvSpPr/>
      </xdr:nvSpPr>
      <xdr:spPr>
        <a:xfrm>
          <a:off x="2159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17797</xdr:rowOff>
    </xdr:from>
    <xdr:ext cx="762000" cy="259045"/>
    <xdr:sp macro="" textlink="">
      <xdr:nvSpPr>
        <xdr:cNvPr id="389" name="テキスト ボックス 388"/>
        <xdr:cNvSpPr txBox="1"/>
      </xdr:nvSpPr>
      <xdr:spPr>
        <a:xfrm>
          <a:off x="1828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80011</xdr:rowOff>
    </xdr:from>
    <xdr:to>
      <xdr:col>6</xdr:col>
      <xdr:colOff>171450</xdr:colOff>
      <xdr:row>77</xdr:row>
      <xdr:rowOff>10161</xdr:rowOff>
    </xdr:to>
    <xdr:sp macro="" textlink="">
      <xdr:nvSpPr>
        <xdr:cNvPr id="390" name="楕円 389"/>
        <xdr:cNvSpPr/>
      </xdr:nvSpPr>
      <xdr:spPr>
        <a:xfrm>
          <a:off x="1270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166388</xdr:rowOff>
    </xdr:from>
    <xdr:ext cx="762000" cy="259045"/>
    <xdr:sp macro="" textlink="">
      <xdr:nvSpPr>
        <xdr:cNvPr id="391" name="テキスト ボックス 390"/>
        <xdr:cNvSpPr txBox="1"/>
      </xdr:nvSpPr>
      <xdr:spPr>
        <a:xfrm>
          <a:off x="939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経常収支比率は１．６ポイント上昇した。主に人件費と物件費の増加によるものである。類似団体と比較すると若干下回っているものの、比率の上昇は財政の硬直化を示し、行政運営に支障をきたすこととなるので、今後も経費の抑制に力を入れ、適正な財政運営を目指す。</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100330</xdr:rowOff>
    </xdr:to>
    <xdr:cxnSp macro="">
      <xdr:nvCxnSpPr>
        <xdr:cNvPr id="419" name="直線コネクタ 418"/>
        <xdr:cNvCxnSpPr/>
      </xdr:nvCxnSpPr>
      <xdr:spPr>
        <a:xfrm flipV="1">
          <a:off x="16510000" y="1245235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2" name="公債費以外最大値テキスト"/>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3" name="直線コネクタ 422"/>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85089</xdr:rowOff>
    </xdr:from>
    <xdr:to>
      <xdr:col>82</xdr:col>
      <xdr:colOff>107950</xdr:colOff>
      <xdr:row>76</xdr:row>
      <xdr:rowOff>146050</xdr:rowOff>
    </xdr:to>
    <xdr:cxnSp macro="">
      <xdr:nvCxnSpPr>
        <xdr:cNvPr id="424" name="直線コネクタ 423"/>
        <xdr:cNvCxnSpPr/>
      </xdr:nvCxnSpPr>
      <xdr:spPr>
        <a:xfrm>
          <a:off x="15671800" y="1311528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90188</xdr:rowOff>
    </xdr:from>
    <xdr:ext cx="762000" cy="259045"/>
    <xdr:sp macro="" textlink="">
      <xdr:nvSpPr>
        <xdr:cNvPr id="425" name="公債費以外平均値テキスト"/>
        <xdr:cNvSpPr txBox="1"/>
      </xdr:nvSpPr>
      <xdr:spPr>
        <a:xfrm>
          <a:off x="16598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26" name="フローチャート: 判断 425"/>
        <xdr:cNvSpPr/>
      </xdr:nvSpPr>
      <xdr:spPr>
        <a:xfrm>
          <a:off x="16459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146050</xdr:rowOff>
    </xdr:from>
    <xdr:to>
      <xdr:col>78</xdr:col>
      <xdr:colOff>69850</xdr:colOff>
      <xdr:row>76</xdr:row>
      <xdr:rowOff>85089</xdr:rowOff>
    </xdr:to>
    <xdr:cxnSp macro="">
      <xdr:nvCxnSpPr>
        <xdr:cNvPr id="427" name="直線コネクタ 426"/>
        <xdr:cNvCxnSpPr/>
      </xdr:nvCxnSpPr>
      <xdr:spPr>
        <a:xfrm>
          <a:off x="14782800" y="1300480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28" name="フローチャート: 判断 427"/>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29227</xdr:rowOff>
    </xdr:from>
    <xdr:ext cx="736600" cy="259045"/>
    <xdr:sp macro="" textlink="">
      <xdr:nvSpPr>
        <xdr:cNvPr id="429" name="テキスト ボックス 428"/>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75</xdr:row>
      <xdr:rowOff>146050</xdr:rowOff>
    </xdr:to>
    <xdr:cxnSp macro="">
      <xdr:nvCxnSpPr>
        <xdr:cNvPr id="430" name="直線コネクタ 429"/>
        <xdr:cNvCxnSpPr/>
      </xdr:nvCxnSpPr>
      <xdr:spPr>
        <a:xfrm>
          <a:off x="13893800" y="12951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1" name="フローチャート: 判断 430"/>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2" name="テキスト ボックス 431"/>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149860</xdr:rowOff>
    </xdr:from>
    <xdr:to>
      <xdr:col>69</xdr:col>
      <xdr:colOff>92075</xdr:colOff>
      <xdr:row>75</xdr:row>
      <xdr:rowOff>92710</xdr:rowOff>
    </xdr:to>
    <xdr:cxnSp macro="">
      <xdr:nvCxnSpPr>
        <xdr:cNvPr id="433" name="直線コネクタ 432"/>
        <xdr:cNvCxnSpPr/>
      </xdr:nvCxnSpPr>
      <xdr:spPr>
        <a:xfrm>
          <a:off x="13004800" y="12837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4" name="フローチャート: 判断 433"/>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35" name="テキスト ボックス 434"/>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36" name="フローチャート: 判断 435"/>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37" name="テキスト ボックス 436"/>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95250</xdr:rowOff>
    </xdr:from>
    <xdr:to>
      <xdr:col>82</xdr:col>
      <xdr:colOff>158750</xdr:colOff>
      <xdr:row>77</xdr:row>
      <xdr:rowOff>25400</xdr:rowOff>
    </xdr:to>
    <xdr:sp macro="" textlink="">
      <xdr:nvSpPr>
        <xdr:cNvPr id="443" name="楕円 442"/>
        <xdr:cNvSpPr/>
      </xdr:nvSpPr>
      <xdr:spPr>
        <a:xfrm>
          <a:off x="164592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111777</xdr:rowOff>
    </xdr:from>
    <xdr:ext cx="762000" cy="259045"/>
    <xdr:sp macro="" textlink="">
      <xdr:nvSpPr>
        <xdr:cNvPr id="444" name="公債費以外該当値テキスト"/>
        <xdr:cNvSpPr txBox="1"/>
      </xdr:nvSpPr>
      <xdr:spPr>
        <a:xfrm>
          <a:off x="165989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34289</xdr:rowOff>
    </xdr:from>
    <xdr:to>
      <xdr:col>78</xdr:col>
      <xdr:colOff>120650</xdr:colOff>
      <xdr:row>76</xdr:row>
      <xdr:rowOff>135889</xdr:rowOff>
    </xdr:to>
    <xdr:sp macro="" textlink="">
      <xdr:nvSpPr>
        <xdr:cNvPr id="445" name="楕円 444"/>
        <xdr:cNvSpPr/>
      </xdr:nvSpPr>
      <xdr:spPr>
        <a:xfrm>
          <a:off x="15621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146067</xdr:rowOff>
    </xdr:from>
    <xdr:ext cx="736600" cy="259045"/>
    <xdr:sp macro="" textlink="">
      <xdr:nvSpPr>
        <xdr:cNvPr id="446" name="テキスト ボックス 445"/>
        <xdr:cNvSpPr txBox="1"/>
      </xdr:nvSpPr>
      <xdr:spPr>
        <a:xfrm>
          <a:off x="15290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95250</xdr:rowOff>
    </xdr:from>
    <xdr:to>
      <xdr:col>74</xdr:col>
      <xdr:colOff>31750</xdr:colOff>
      <xdr:row>76</xdr:row>
      <xdr:rowOff>25400</xdr:rowOff>
    </xdr:to>
    <xdr:sp macro="" textlink="">
      <xdr:nvSpPr>
        <xdr:cNvPr id="447" name="楕円 446"/>
        <xdr:cNvSpPr/>
      </xdr:nvSpPr>
      <xdr:spPr>
        <a:xfrm>
          <a:off x="14732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35577</xdr:rowOff>
    </xdr:from>
    <xdr:ext cx="762000" cy="259045"/>
    <xdr:sp macro="" textlink="">
      <xdr:nvSpPr>
        <xdr:cNvPr id="448" name="テキスト ボックス 447"/>
        <xdr:cNvSpPr txBox="1"/>
      </xdr:nvSpPr>
      <xdr:spPr>
        <a:xfrm>
          <a:off x="14401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49" name="楕円 448"/>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50" name="テキスト ボックス 449"/>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99060</xdr:rowOff>
    </xdr:from>
    <xdr:to>
      <xdr:col>65</xdr:col>
      <xdr:colOff>53975</xdr:colOff>
      <xdr:row>75</xdr:row>
      <xdr:rowOff>29210</xdr:rowOff>
    </xdr:to>
    <xdr:sp macro="" textlink="">
      <xdr:nvSpPr>
        <xdr:cNvPr id="451" name="楕円 450"/>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39387</xdr:rowOff>
    </xdr:from>
    <xdr:ext cx="762000" cy="259045"/>
    <xdr:sp macro="" textlink="">
      <xdr:nvSpPr>
        <xdr:cNvPr id="452" name="テキスト ボックス 451"/>
        <xdr:cNvSpPr txBox="1"/>
      </xdr:nvSpPr>
      <xdr:spPr>
        <a:xfrm>
          <a:off x="12623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14647</xdr:rowOff>
    </xdr:from>
    <xdr:to>
      <xdr:col>29</xdr:col>
      <xdr:colOff>127000</xdr:colOff>
      <xdr:row>19</xdr:row>
      <xdr:rowOff>7764</xdr:rowOff>
    </xdr:to>
    <xdr:cxnSp macro="">
      <xdr:nvCxnSpPr>
        <xdr:cNvPr id="44" name="直線コネクタ 43"/>
        <xdr:cNvCxnSpPr/>
      </xdr:nvCxnSpPr>
      <xdr:spPr bwMode="auto">
        <a:xfrm flipV="1">
          <a:off x="5651500" y="2291122"/>
          <a:ext cx="0" cy="10218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151291</xdr:rowOff>
    </xdr:from>
    <xdr:ext cx="762000" cy="259045"/>
    <xdr:sp macro="" textlink="">
      <xdr:nvSpPr>
        <xdr:cNvPr id="45" name="人口1人当たり決算額の推移最小値テキスト130"/>
        <xdr:cNvSpPr txBox="1"/>
      </xdr:nvSpPr>
      <xdr:spPr>
        <a:xfrm>
          <a:off x="5740400" y="328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7764</xdr:rowOff>
    </xdr:from>
    <xdr:to>
      <xdr:col>30</xdr:col>
      <xdr:colOff>25400</xdr:colOff>
      <xdr:row>19</xdr:row>
      <xdr:rowOff>7764</xdr:rowOff>
    </xdr:to>
    <xdr:cxnSp macro="">
      <xdr:nvCxnSpPr>
        <xdr:cNvPr id="46" name="直線コネクタ 45"/>
        <xdr:cNvCxnSpPr/>
      </xdr:nvCxnSpPr>
      <xdr:spPr bwMode="auto">
        <a:xfrm>
          <a:off x="5562600" y="3312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101024</xdr:rowOff>
    </xdr:from>
    <xdr:ext cx="762000" cy="259045"/>
    <xdr:sp macro="" textlink="">
      <xdr:nvSpPr>
        <xdr:cNvPr id="47" name="人口1人当たり決算額の推移最大値テキスト130"/>
        <xdr:cNvSpPr txBox="1"/>
      </xdr:nvSpPr>
      <xdr:spPr>
        <a:xfrm>
          <a:off x="5740400" y="20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14647</xdr:rowOff>
    </xdr:from>
    <xdr:to>
      <xdr:col>30</xdr:col>
      <xdr:colOff>25400</xdr:colOff>
      <xdr:row>13</xdr:row>
      <xdr:rowOff>14647</xdr:rowOff>
    </xdr:to>
    <xdr:cxnSp macro="">
      <xdr:nvCxnSpPr>
        <xdr:cNvPr id="48" name="直線コネクタ 47"/>
        <xdr:cNvCxnSpPr/>
      </xdr:nvCxnSpPr>
      <xdr:spPr bwMode="auto">
        <a:xfrm>
          <a:off x="5562600" y="2291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62859</xdr:rowOff>
    </xdr:from>
    <xdr:to>
      <xdr:col>29</xdr:col>
      <xdr:colOff>127000</xdr:colOff>
      <xdr:row>18</xdr:row>
      <xdr:rowOff>83177</xdr:rowOff>
    </xdr:to>
    <xdr:cxnSp macro="">
      <xdr:nvCxnSpPr>
        <xdr:cNvPr id="49" name="直線コネクタ 48"/>
        <xdr:cNvCxnSpPr/>
      </xdr:nvCxnSpPr>
      <xdr:spPr bwMode="auto">
        <a:xfrm flipV="1">
          <a:off x="5003800" y="3196584"/>
          <a:ext cx="647700" cy="20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144734</xdr:rowOff>
    </xdr:from>
    <xdr:ext cx="762000" cy="259045"/>
    <xdr:sp macro="" textlink="">
      <xdr:nvSpPr>
        <xdr:cNvPr id="50" name="人口1人当たり決算額の推移平均値テキスト130"/>
        <xdr:cNvSpPr txBox="1"/>
      </xdr:nvSpPr>
      <xdr:spPr>
        <a:xfrm>
          <a:off x="5740400" y="2935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128207</xdr:rowOff>
    </xdr:from>
    <xdr:to>
      <xdr:col>29</xdr:col>
      <xdr:colOff>177800</xdr:colOff>
      <xdr:row>18</xdr:row>
      <xdr:rowOff>58357</xdr:rowOff>
    </xdr:to>
    <xdr:sp macro="" textlink="">
      <xdr:nvSpPr>
        <xdr:cNvPr id="51" name="フローチャート: 判断 50"/>
        <xdr:cNvSpPr/>
      </xdr:nvSpPr>
      <xdr:spPr bwMode="auto">
        <a:xfrm>
          <a:off x="56007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83177</xdr:rowOff>
    </xdr:from>
    <xdr:to>
      <xdr:col>26</xdr:col>
      <xdr:colOff>50800</xdr:colOff>
      <xdr:row>18</xdr:row>
      <xdr:rowOff>100728</xdr:rowOff>
    </xdr:to>
    <xdr:cxnSp macro="">
      <xdr:nvCxnSpPr>
        <xdr:cNvPr id="52" name="直線コネクタ 51"/>
        <xdr:cNvCxnSpPr/>
      </xdr:nvCxnSpPr>
      <xdr:spPr bwMode="auto">
        <a:xfrm flipV="1">
          <a:off x="4305300" y="3216902"/>
          <a:ext cx="698500" cy="17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135457</xdr:rowOff>
    </xdr:from>
    <xdr:to>
      <xdr:col>26</xdr:col>
      <xdr:colOff>101600</xdr:colOff>
      <xdr:row>18</xdr:row>
      <xdr:rowOff>65607</xdr:rowOff>
    </xdr:to>
    <xdr:sp macro="" textlink="">
      <xdr:nvSpPr>
        <xdr:cNvPr id="53" name="フローチャート: 判断 52"/>
        <xdr:cNvSpPr/>
      </xdr:nvSpPr>
      <xdr:spPr bwMode="auto">
        <a:xfrm>
          <a:off x="49530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75784</xdr:rowOff>
    </xdr:from>
    <xdr:ext cx="736600" cy="259045"/>
    <xdr:sp macro="" textlink="">
      <xdr:nvSpPr>
        <xdr:cNvPr id="54" name="テキスト ボックス 53"/>
        <xdr:cNvSpPr txBox="1"/>
      </xdr:nvSpPr>
      <xdr:spPr>
        <a:xfrm>
          <a:off x="4622800" y="286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100728</xdr:rowOff>
    </xdr:from>
    <xdr:to>
      <xdr:col>22</xdr:col>
      <xdr:colOff>114300</xdr:colOff>
      <xdr:row>18</xdr:row>
      <xdr:rowOff>106072</xdr:rowOff>
    </xdr:to>
    <xdr:cxnSp macro="">
      <xdr:nvCxnSpPr>
        <xdr:cNvPr id="55" name="直線コネクタ 54"/>
        <xdr:cNvCxnSpPr/>
      </xdr:nvCxnSpPr>
      <xdr:spPr bwMode="auto">
        <a:xfrm flipV="1">
          <a:off x="3606800" y="3234453"/>
          <a:ext cx="698500" cy="5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148399</xdr:rowOff>
    </xdr:from>
    <xdr:to>
      <xdr:col>22</xdr:col>
      <xdr:colOff>165100</xdr:colOff>
      <xdr:row>18</xdr:row>
      <xdr:rowOff>78549</xdr:rowOff>
    </xdr:to>
    <xdr:sp macro="" textlink="">
      <xdr:nvSpPr>
        <xdr:cNvPr id="56" name="フローチャート: 判断 55"/>
        <xdr:cNvSpPr/>
      </xdr:nvSpPr>
      <xdr:spPr bwMode="auto">
        <a:xfrm>
          <a:off x="4254500" y="3110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88726</xdr:rowOff>
    </xdr:from>
    <xdr:ext cx="762000" cy="259045"/>
    <xdr:sp macro="" textlink="">
      <xdr:nvSpPr>
        <xdr:cNvPr id="57" name="テキスト ボックス 56"/>
        <xdr:cNvSpPr txBox="1"/>
      </xdr:nvSpPr>
      <xdr:spPr>
        <a:xfrm>
          <a:off x="3924300" y="287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106072</xdr:rowOff>
    </xdr:from>
    <xdr:to>
      <xdr:col>18</xdr:col>
      <xdr:colOff>177800</xdr:colOff>
      <xdr:row>18</xdr:row>
      <xdr:rowOff>112875</xdr:rowOff>
    </xdr:to>
    <xdr:cxnSp macro="">
      <xdr:nvCxnSpPr>
        <xdr:cNvPr id="58" name="直線コネクタ 57"/>
        <xdr:cNvCxnSpPr/>
      </xdr:nvCxnSpPr>
      <xdr:spPr bwMode="auto">
        <a:xfrm flipV="1">
          <a:off x="2908300" y="3239797"/>
          <a:ext cx="698500" cy="6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157938</xdr:rowOff>
    </xdr:from>
    <xdr:to>
      <xdr:col>19</xdr:col>
      <xdr:colOff>38100</xdr:colOff>
      <xdr:row>18</xdr:row>
      <xdr:rowOff>88088</xdr:rowOff>
    </xdr:to>
    <xdr:sp macro="" textlink="">
      <xdr:nvSpPr>
        <xdr:cNvPr id="59" name="フローチャート: 判断 58"/>
        <xdr:cNvSpPr/>
      </xdr:nvSpPr>
      <xdr:spPr bwMode="auto">
        <a:xfrm>
          <a:off x="3556000" y="3120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98265</xdr:rowOff>
    </xdr:from>
    <xdr:ext cx="762000" cy="259045"/>
    <xdr:sp macro="" textlink="">
      <xdr:nvSpPr>
        <xdr:cNvPr id="60" name="テキスト ボックス 59"/>
        <xdr:cNvSpPr txBox="1"/>
      </xdr:nvSpPr>
      <xdr:spPr>
        <a:xfrm>
          <a:off x="3225800" y="288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61" name="フローチャート: 判断 60"/>
        <xdr:cNvSpPr/>
      </xdr:nvSpPr>
      <xdr:spPr bwMode="auto">
        <a:xfrm>
          <a:off x="2857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122274</xdr:rowOff>
    </xdr:from>
    <xdr:ext cx="762000" cy="259045"/>
    <xdr:sp macro="" textlink="">
      <xdr:nvSpPr>
        <xdr:cNvPr id="62" name="テキスト ボックス 61"/>
        <xdr:cNvSpPr txBox="1"/>
      </xdr:nvSpPr>
      <xdr:spPr>
        <a:xfrm>
          <a:off x="2527300" y="291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12059</xdr:rowOff>
    </xdr:from>
    <xdr:to>
      <xdr:col>29</xdr:col>
      <xdr:colOff>177800</xdr:colOff>
      <xdr:row>18</xdr:row>
      <xdr:rowOff>113659</xdr:rowOff>
    </xdr:to>
    <xdr:sp macro="" textlink="">
      <xdr:nvSpPr>
        <xdr:cNvPr id="68" name="楕円 67"/>
        <xdr:cNvSpPr/>
      </xdr:nvSpPr>
      <xdr:spPr bwMode="auto">
        <a:xfrm>
          <a:off x="5600700" y="3145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92086</xdr:rowOff>
    </xdr:from>
    <xdr:ext cx="762000" cy="259045"/>
    <xdr:sp macro="" textlink="">
      <xdr:nvSpPr>
        <xdr:cNvPr id="69" name="人口1人当たり決算額の推移該当値テキスト130"/>
        <xdr:cNvSpPr txBox="1"/>
      </xdr:nvSpPr>
      <xdr:spPr>
        <a:xfrm>
          <a:off x="5740400" y="305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32377</xdr:rowOff>
    </xdr:from>
    <xdr:to>
      <xdr:col>26</xdr:col>
      <xdr:colOff>101600</xdr:colOff>
      <xdr:row>18</xdr:row>
      <xdr:rowOff>133977</xdr:rowOff>
    </xdr:to>
    <xdr:sp macro="" textlink="">
      <xdr:nvSpPr>
        <xdr:cNvPr id="70" name="楕円 69"/>
        <xdr:cNvSpPr/>
      </xdr:nvSpPr>
      <xdr:spPr bwMode="auto">
        <a:xfrm>
          <a:off x="4953000" y="3166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118754</xdr:rowOff>
    </xdr:from>
    <xdr:ext cx="736600" cy="259045"/>
    <xdr:sp macro="" textlink="">
      <xdr:nvSpPr>
        <xdr:cNvPr id="71" name="テキスト ボックス 70"/>
        <xdr:cNvSpPr txBox="1"/>
      </xdr:nvSpPr>
      <xdr:spPr>
        <a:xfrm>
          <a:off x="4622800" y="3252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49928</xdr:rowOff>
    </xdr:from>
    <xdr:to>
      <xdr:col>22</xdr:col>
      <xdr:colOff>165100</xdr:colOff>
      <xdr:row>18</xdr:row>
      <xdr:rowOff>151528</xdr:rowOff>
    </xdr:to>
    <xdr:sp macro="" textlink="">
      <xdr:nvSpPr>
        <xdr:cNvPr id="72" name="楕円 71"/>
        <xdr:cNvSpPr/>
      </xdr:nvSpPr>
      <xdr:spPr bwMode="auto">
        <a:xfrm>
          <a:off x="4254500" y="3183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136305</xdr:rowOff>
    </xdr:from>
    <xdr:ext cx="762000" cy="259045"/>
    <xdr:sp macro="" textlink="">
      <xdr:nvSpPr>
        <xdr:cNvPr id="73" name="テキスト ボックス 72"/>
        <xdr:cNvSpPr txBox="1"/>
      </xdr:nvSpPr>
      <xdr:spPr>
        <a:xfrm>
          <a:off x="3924300" y="327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55272</xdr:rowOff>
    </xdr:from>
    <xdr:to>
      <xdr:col>19</xdr:col>
      <xdr:colOff>38100</xdr:colOff>
      <xdr:row>18</xdr:row>
      <xdr:rowOff>156872</xdr:rowOff>
    </xdr:to>
    <xdr:sp macro="" textlink="">
      <xdr:nvSpPr>
        <xdr:cNvPr id="74" name="楕円 73"/>
        <xdr:cNvSpPr/>
      </xdr:nvSpPr>
      <xdr:spPr bwMode="auto">
        <a:xfrm>
          <a:off x="3556000" y="3188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141649</xdr:rowOff>
    </xdr:from>
    <xdr:ext cx="762000" cy="259045"/>
    <xdr:sp macro="" textlink="">
      <xdr:nvSpPr>
        <xdr:cNvPr id="75" name="テキスト ボックス 74"/>
        <xdr:cNvSpPr txBox="1"/>
      </xdr:nvSpPr>
      <xdr:spPr>
        <a:xfrm>
          <a:off x="3225800" y="327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62075</xdr:rowOff>
    </xdr:from>
    <xdr:to>
      <xdr:col>15</xdr:col>
      <xdr:colOff>101600</xdr:colOff>
      <xdr:row>18</xdr:row>
      <xdr:rowOff>163675</xdr:rowOff>
    </xdr:to>
    <xdr:sp macro="" textlink="">
      <xdr:nvSpPr>
        <xdr:cNvPr id="76" name="楕円 75"/>
        <xdr:cNvSpPr/>
      </xdr:nvSpPr>
      <xdr:spPr bwMode="auto">
        <a:xfrm>
          <a:off x="2857500" y="3195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148452</xdr:rowOff>
    </xdr:from>
    <xdr:ext cx="762000" cy="259045"/>
    <xdr:sp macro="" textlink="">
      <xdr:nvSpPr>
        <xdr:cNvPr id="77" name="テキスト ボックス 76"/>
        <xdr:cNvSpPr txBox="1"/>
      </xdr:nvSpPr>
      <xdr:spPr>
        <a:xfrm>
          <a:off x="2527300" y="328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28245</xdr:rowOff>
    </xdr:from>
    <xdr:to>
      <xdr:col>29</xdr:col>
      <xdr:colOff>127000</xdr:colOff>
      <xdr:row>37</xdr:row>
      <xdr:rowOff>168544</xdr:rowOff>
    </xdr:to>
    <xdr:cxnSp macro="">
      <xdr:nvCxnSpPr>
        <xdr:cNvPr id="105" name="直線コネクタ 104"/>
        <xdr:cNvCxnSpPr/>
      </xdr:nvCxnSpPr>
      <xdr:spPr bwMode="auto">
        <a:xfrm flipV="1">
          <a:off x="5651500" y="5952795"/>
          <a:ext cx="0" cy="1340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140621</xdr:rowOff>
    </xdr:from>
    <xdr:ext cx="762000" cy="259045"/>
    <xdr:sp macro="" textlink="">
      <xdr:nvSpPr>
        <xdr:cNvPr id="106" name="人口1人当たり決算額の推移最小値テキスト445"/>
        <xdr:cNvSpPr txBox="1"/>
      </xdr:nvSpPr>
      <xdr:spPr>
        <a:xfrm>
          <a:off x="5740400" y="72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168544</xdr:rowOff>
    </xdr:from>
    <xdr:to>
      <xdr:col>30</xdr:col>
      <xdr:colOff>25400</xdr:colOff>
      <xdr:row>37</xdr:row>
      <xdr:rowOff>168544</xdr:rowOff>
    </xdr:to>
    <xdr:cxnSp macro="">
      <xdr:nvCxnSpPr>
        <xdr:cNvPr id="107" name="直線コネクタ 106"/>
        <xdr:cNvCxnSpPr/>
      </xdr:nvCxnSpPr>
      <xdr:spPr bwMode="auto">
        <a:xfrm>
          <a:off x="5562600" y="7293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286072</xdr:rowOff>
    </xdr:from>
    <xdr:ext cx="762000" cy="259045"/>
    <xdr:sp macro="" textlink="">
      <xdr:nvSpPr>
        <xdr:cNvPr id="108" name="人口1人当たり決算額の推移最大値テキスト445"/>
        <xdr:cNvSpPr txBox="1"/>
      </xdr:nvSpPr>
      <xdr:spPr>
        <a:xfrm>
          <a:off x="5740400" y="569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28245</xdr:rowOff>
    </xdr:from>
    <xdr:to>
      <xdr:col>30</xdr:col>
      <xdr:colOff>25400</xdr:colOff>
      <xdr:row>33</xdr:row>
      <xdr:rowOff>28245</xdr:rowOff>
    </xdr:to>
    <xdr:cxnSp macro="">
      <xdr:nvCxnSpPr>
        <xdr:cNvPr id="109" name="直線コネクタ 108"/>
        <xdr:cNvCxnSpPr/>
      </xdr:nvCxnSpPr>
      <xdr:spPr bwMode="auto">
        <a:xfrm>
          <a:off x="5562600" y="5952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7168</xdr:rowOff>
    </xdr:from>
    <xdr:to>
      <xdr:col>29</xdr:col>
      <xdr:colOff>127000</xdr:colOff>
      <xdr:row>36</xdr:row>
      <xdr:rowOff>12837</xdr:rowOff>
    </xdr:to>
    <xdr:cxnSp macro="">
      <xdr:nvCxnSpPr>
        <xdr:cNvPr id="110" name="直線コネクタ 109"/>
        <xdr:cNvCxnSpPr/>
      </xdr:nvCxnSpPr>
      <xdr:spPr bwMode="auto">
        <a:xfrm flipV="1">
          <a:off x="5003800" y="6960418"/>
          <a:ext cx="647700" cy="5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108614</xdr:rowOff>
    </xdr:from>
    <xdr:ext cx="762000" cy="259045"/>
    <xdr:sp macro="" textlink="">
      <xdr:nvSpPr>
        <xdr:cNvPr id="111" name="人口1人当たり決算額の推移平均値テキスト445"/>
        <xdr:cNvSpPr txBox="1"/>
      </xdr:nvSpPr>
      <xdr:spPr>
        <a:xfrm>
          <a:off x="5740400" y="6718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263537</xdr:rowOff>
    </xdr:from>
    <xdr:to>
      <xdr:col>29</xdr:col>
      <xdr:colOff>177800</xdr:colOff>
      <xdr:row>36</xdr:row>
      <xdr:rowOff>22237</xdr:rowOff>
    </xdr:to>
    <xdr:sp macro="" textlink="">
      <xdr:nvSpPr>
        <xdr:cNvPr id="112" name="フローチャート: 判断 111"/>
        <xdr:cNvSpPr/>
      </xdr:nvSpPr>
      <xdr:spPr bwMode="auto">
        <a:xfrm>
          <a:off x="5600700" y="6873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1148</xdr:rowOff>
    </xdr:from>
    <xdr:to>
      <xdr:col>26</xdr:col>
      <xdr:colOff>50800</xdr:colOff>
      <xdr:row>36</xdr:row>
      <xdr:rowOff>12837</xdr:rowOff>
    </xdr:to>
    <xdr:cxnSp macro="">
      <xdr:nvCxnSpPr>
        <xdr:cNvPr id="113" name="直線コネクタ 112"/>
        <xdr:cNvCxnSpPr/>
      </xdr:nvCxnSpPr>
      <xdr:spPr bwMode="auto">
        <a:xfrm>
          <a:off x="4305300" y="6954398"/>
          <a:ext cx="698500" cy="11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292753</xdr:rowOff>
    </xdr:from>
    <xdr:to>
      <xdr:col>26</xdr:col>
      <xdr:colOff>101600</xdr:colOff>
      <xdr:row>36</xdr:row>
      <xdr:rowOff>51453</xdr:rowOff>
    </xdr:to>
    <xdr:sp macro="" textlink="">
      <xdr:nvSpPr>
        <xdr:cNvPr id="114" name="フローチャート: 判断 113"/>
        <xdr:cNvSpPr/>
      </xdr:nvSpPr>
      <xdr:spPr bwMode="auto">
        <a:xfrm>
          <a:off x="49530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61630</xdr:rowOff>
    </xdr:from>
    <xdr:ext cx="736600" cy="259045"/>
    <xdr:sp macro="" textlink="">
      <xdr:nvSpPr>
        <xdr:cNvPr id="115" name="テキスト ボックス 114"/>
        <xdr:cNvSpPr txBox="1"/>
      </xdr:nvSpPr>
      <xdr:spPr>
        <a:xfrm>
          <a:off x="4622800" y="6671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305041</xdr:rowOff>
    </xdr:from>
    <xdr:to>
      <xdr:col>22</xdr:col>
      <xdr:colOff>114300</xdr:colOff>
      <xdr:row>36</xdr:row>
      <xdr:rowOff>1148</xdr:rowOff>
    </xdr:to>
    <xdr:cxnSp macro="">
      <xdr:nvCxnSpPr>
        <xdr:cNvPr id="116" name="直線コネクタ 115"/>
        <xdr:cNvCxnSpPr/>
      </xdr:nvCxnSpPr>
      <xdr:spPr bwMode="auto">
        <a:xfrm>
          <a:off x="3606800" y="6915391"/>
          <a:ext cx="698500" cy="39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288394</xdr:rowOff>
    </xdr:from>
    <xdr:to>
      <xdr:col>22</xdr:col>
      <xdr:colOff>165100</xdr:colOff>
      <xdr:row>36</xdr:row>
      <xdr:rowOff>47094</xdr:rowOff>
    </xdr:to>
    <xdr:sp macro="" textlink="">
      <xdr:nvSpPr>
        <xdr:cNvPr id="117" name="フローチャート: 判断 116"/>
        <xdr:cNvSpPr/>
      </xdr:nvSpPr>
      <xdr:spPr bwMode="auto">
        <a:xfrm>
          <a:off x="42545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57271</xdr:rowOff>
    </xdr:from>
    <xdr:ext cx="762000" cy="259045"/>
    <xdr:sp macro="" textlink="">
      <xdr:nvSpPr>
        <xdr:cNvPr id="118" name="テキスト ボックス 117"/>
        <xdr:cNvSpPr txBox="1"/>
      </xdr:nvSpPr>
      <xdr:spPr>
        <a:xfrm>
          <a:off x="3924300" y="666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305041</xdr:rowOff>
    </xdr:from>
    <xdr:to>
      <xdr:col>18</xdr:col>
      <xdr:colOff>177800</xdr:colOff>
      <xdr:row>35</xdr:row>
      <xdr:rowOff>319070</xdr:rowOff>
    </xdr:to>
    <xdr:cxnSp macro="">
      <xdr:nvCxnSpPr>
        <xdr:cNvPr id="119" name="直線コネクタ 118"/>
        <xdr:cNvCxnSpPr/>
      </xdr:nvCxnSpPr>
      <xdr:spPr bwMode="auto">
        <a:xfrm flipV="1">
          <a:off x="2908300" y="6915391"/>
          <a:ext cx="698500" cy="14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281856</xdr:rowOff>
    </xdr:from>
    <xdr:to>
      <xdr:col>19</xdr:col>
      <xdr:colOff>38100</xdr:colOff>
      <xdr:row>36</xdr:row>
      <xdr:rowOff>40556</xdr:rowOff>
    </xdr:to>
    <xdr:sp macro="" textlink="">
      <xdr:nvSpPr>
        <xdr:cNvPr id="120" name="フローチャート: 判断 119"/>
        <xdr:cNvSpPr/>
      </xdr:nvSpPr>
      <xdr:spPr bwMode="auto">
        <a:xfrm>
          <a:off x="3556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25333</xdr:rowOff>
    </xdr:from>
    <xdr:ext cx="762000" cy="259045"/>
    <xdr:sp macro="" textlink="">
      <xdr:nvSpPr>
        <xdr:cNvPr id="121" name="テキスト ボックス 120"/>
        <xdr:cNvSpPr txBox="1"/>
      </xdr:nvSpPr>
      <xdr:spPr>
        <a:xfrm>
          <a:off x="32258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265260</xdr:rowOff>
    </xdr:from>
    <xdr:to>
      <xdr:col>15</xdr:col>
      <xdr:colOff>101600</xdr:colOff>
      <xdr:row>36</xdr:row>
      <xdr:rowOff>23960</xdr:rowOff>
    </xdr:to>
    <xdr:sp macro="" textlink="">
      <xdr:nvSpPr>
        <xdr:cNvPr id="122" name="フローチャート: 判断 121"/>
        <xdr:cNvSpPr/>
      </xdr:nvSpPr>
      <xdr:spPr bwMode="auto">
        <a:xfrm>
          <a:off x="2857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34137</xdr:rowOff>
    </xdr:from>
    <xdr:ext cx="762000" cy="259045"/>
    <xdr:sp macro="" textlink="">
      <xdr:nvSpPr>
        <xdr:cNvPr id="123" name="テキスト ボックス 122"/>
        <xdr:cNvSpPr txBox="1"/>
      </xdr:nvSpPr>
      <xdr:spPr>
        <a:xfrm>
          <a:off x="2527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299268</xdr:rowOff>
    </xdr:from>
    <xdr:to>
      <xdr:col>29</xdr:col>
      <xdr:colOff>177800</xdr:colOff>
      <xdr:row>36</xdr:row>
      <xdr:rowOff>57968</xdr:rowOff>
    </xdr:to>
    <xdr:sp macro="" textlink="">
      <xdr:nvSpPr>
        <xdr:cNvPr id="129" name="楕円 128"/>
        <xdr:cNvSpPr/>
      </xdr:nvSpPr>
      <xdr:spPr bwMode="auto">
        <a:xfrm>
          <a:off x="5600700" y="6909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271345</xdr:rowOff>
    </xdr:from>
    <xdr:ext cx="762000" cy="259045"/>
    <xdr:sp macro="" textlink="">
      <xdr:nvSpPr>
        <xdr:cNvPr id="130" name="人口1人当たり決算額の推移該当値テキスト445"/>
        <xdr:cNvSpPr txBox="1"/>
      </xdr:nvSpPr>
      <xdr:spPr>
        <a:xfrm>
          <a:off x="5740400" y="688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304937</xdr:rowOff>
    </xdr:from>
    <xdr:to>
      <xdr:col>26</xdr:col>
      <xdr:colOff>101600</xdr:colOff>
      <xdr:row>36</xdr:row>
      <xdr:rowOff>63637</xdr:rowOff>
    </xdr:to>
    <xdr:sp macro="" textlink="">
      <xdr:nvSpPr>
        <xdr:cNvPr id="131" name="楕円 130"/>
        <xdr:cNvSpPr/>
      </xdr:nvSpPr>
      <xdr:spPr bwMode="auto">
        <a:xfrm>
          <a:off x="4953000" y="6915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48414</xdr:rowOff>
    </xdr:from>
    <xdr:ext cx="736600" cy="259045"/>
    <xdr:sp macro="" textlink="">
      <xdr:nvSpPr>
        <xdr:cNvPr id="132" name="テキスト ボックス 131"/>
        <xdr:cNvSpPr txBox="1"/>
      </xdr:nvSpPr>
      <xdr:spPr>
        <a:xfrm>
          <a:off x="4622800" y="7001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293248</xdr:rowOff>
    </xdr:from>
    <xdr:to>
      <xdr:col>22</xdr:col>
      <xdr:colOff>165100</xdr:colOff>
      <xdr:row>36</xdr:row>
      <xdr:rowOff>51948</xdr:rowOff>
    </xdr:to>
    <xdr:sp macro="" textlink="">
      <xdr:nvSpPr>
        <xdr:cNvPr id="133" name="楕円 132"/>
        <xdr:cNvSpPr/>
      </xdr:nvSpPr>
      <xdr:spPr bwMode="auto">
        <a:xfrm>
          <a:off x="4254500" y="6903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36725</xdr:rowOff>
    </xdr:from>
    <xdr:ext cx="762000" cy="259045"/>
    <xdr:sp macro="" textlink="">
      <xdr:nvSpPr>
        <xdr:cNvPr id="134" name="テキスト ボックス 133"/>
        <xdr:cNvSpPr txBox="1"/>
      </xdr:nvSpPr>
      <xdr:spPr>
        <a:xfrm>
          <a:off x="3924300" y="6989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254241</xdr:rowOff>
    </xdr:from>
    <xdr:to>
      <xdr:col>19</xdr:col>
      <xdr:colOff>38100</xdr:colOff>
      <xdr:row>36</xdr:row>
      <xdr:rowOff>12941</xdr:rowOff>
    </xdr:to>
    <xdr:sp macro="" textlink="">
      <xdr:nvSpPr>
        <xdr:cNvPr id="135" name="楕円 134"/>
        <xdr:cNvSpPr/>
      </xdr:nvSpPr>
      <xdr:spPr bwMode="auto">
        <a:xfrm>
          <a:off x="3556000" y="6864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23118</xdr:rowOff>
    </xdr:from>
    <xdr:ext cx="762000" cy="259045"/>
    <xdr:sp macro="" textlink="">
      <xdr:nvSpPr>
        <xdr:cNvPr id="136" name="テキスト ボックス 135"/>
        <xdr:cNvSpPr txBox="1"/>
      </xdr:nvSpPr>
      <xdr:spPr>
        <a:xfrm>
          <a:off x="3225800" y="663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268270</xdr:rowOff>
    </xdr:from>
    <xdr:to>
      <xdr:col>15</xdr:col>
      <xdr:colOff>101600</xdr:colOff>
      <xdr:row>36</xdr:row>
      <xdr:rowOff>26970</xdr:rowOff>
    </xdr:to>
    <xdr:sp macro="" textlink="">
      <xdr:nvSpPr>
        <xdr:cNvPr id="137" name="楕円 136"/>
        <xdr:cNvSpPr/>
      </xdr:nvSpPr>
      <xdr:spPr bwMode="auto">
        <a:xfrm>
          <a:off x="2857500" y="6878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11747</xdr:rowOff>
    </xdr:from>
    <xdr:ext cx="762000" cy="259045"/>
    <xdr:sp macro="" textlink="">
      <xdr:nvSpPr>
        <xdr:cNvPr id="138" name="テキスト ボックス 137"/>
        <xdr:cNvSpPr txBox="1"/>
      </xdr:nvSpPr>
      <xdr:spPr>
        <a:xfrm>
          <a:off x="2527300" y="696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3,585
3,582
207.58
4,525,111
4,277,527
161,432
2,181,508
3,592,575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133208</xdr:rowOff>
    </xdr:from>
    <xdr:to>
      <xdr:col>24</xdr:col>
      <xdr:colOff>62865</xdr:colOff>
      <xdr:row>37</xdr:row>
      <xdr:rowOff>100459</xdr:rowOff>
    </xdr:to>
    <xdr:cxnSp macro="">
      <xdr:nvCxnSpPr>
        <xdr:cNvPr id="53" name="直線コネクタ 52"/>
        <xdr:cNvCxnSpPr/>
      </xdr:nvCxnSpPr>
      <xdr:spPr>
        <a:xfrm flipV="1">
          <a:off x="4633595" y="5276708"/>
          <a:ext cx="1270" cy="1167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104286</xdr:rowOff>
    </xdr:from>
    <xdr:ext cx="534377" cy="259045"/>
    <xdr:sp macro="" textlink="">
      <xdr:nvSpPr>
        <xdr:cNvPr id="54" name="人件費最小値テキスト"/>
        <xdr:cNvSpPr txBox="1"/>
      </xdr:nvSpPr>
      <xdr:spPr>
        <a:xfrm>
          <a:off x="4686300" y="64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100459</xdr:rowOff>
    </xdr:from>
    <xdr:to>
      <xdr:col>24</xdr:col>
      <xdr:colOff>152400</xdr:colOff>
      <xdr:row>37</xdr:row>
      <xdr:rowOff>100459</xdr:rowOff>
    </xdr:to>
    <xdr:cxnSp macro="">
      <xdr:nvCxnSpPr>
        <xdr:cNvPr id="55" name="直線コネクタ 54"/>
        <xdr:cNvCxnSpPr/>
      </xdr:nvCxnSpPr>
      <xdr:spPr>
        <a:xfrm>
          <a:off x="4546600" y="644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79885</xdr:rowOff>
    </xdr:from>
    <xdr:ext cx="599010" cy="259045"/>
    <xdr:sp macro="" textlink="">
      <xdr:nvSpPr>
        <xdr:cNvPr id="56" name="人件費最大値テキスト"/>
        <xdr:cNvSpPr txBox="1"/>
      </xdr:nvSpPr>
      <xdr:spPr>
        <a:xfrm>
          <a:off x="4686300" y="50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133208</xdr:rowOff>
    </xdr:from>
    <xdr:to>
      <xdr:col>24</xdr:col>
      <xdr:colOff>152400</xdr:colOff>
      <xdr:row>30</xdr:row>
      <xdr:rowOff>133208</xdr:rowOff>
    </xdr:to>
    <xdr:cxnSp macro="">
      <xdr:nvCxnSpPr>
        <xdr:cNvPr id="57" name="直線コネクタ 56"/>
        <xdr:cNvCxnSpPr/>
      </xdr:nvCxnSpPr>
      <xdr:spPr>
        <a:xfrm>
          <a:off x="4546600" y="527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138690</xdr:rowOff>
    </xdr:from>
    <xdr:to>
      <xdr:col>24</xdr:col>
      <xdr:colOff>63500</xdr:colOff>
      <xdr:row>36</xdr:row>
      <xdr:rowOff>159927</xdr:rowOff>
    </xdr:to>
    <xdr:cxnSp macro="">
      <xdr:nvCxnSpPr>
        <xdr:cNvPr id="58" name="直線コネクタ 57"/>
        <xdr:cNvCxnSpPr/>
      </xdr:nvCxnSpPr>
      <xdr:spPr>
        <a:xfrm flipV="1">
          <a:off x="3797300" y="6310890"/>
          <a:ext cx="838200" cy="2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61018</xdr:rowOff>
    </xdr:from>
    <xdr:ext cx="599010" cy="259045"/>
    <xdr:sp macro="" textlink="">
      <xdr:nvSpPr>
        <xdr:cNvPr id="59" name="人件費平均値テキスト"/>
        <xdr:cNvSpPr txBox="1"/>
      </xdr:nvSpPr>
      <xdr:spPr>
        <a:xfrm>
          <a:off x="4686300" y="606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38141</xdr:rowOff>
    </xdr:from>
    <xdr:to>
      <xdr:col>24</xdr:col>
      <xdr:colOff>114300</xdr:colOff>
      <xdr:row>36</xdr:row>
      <xdr:rowOff>139741</xdr:rowOff>
    </xdr:to>
    <xdr:sp macro="" textlink="">
      <xdr:nvSpPr>
        <xdr:cNvPr id="60" name="フローチャート: 判断 59"/>
        <xdr:cNvSpPr/>
      </xdr:nvSpPr>
      <xdr:spPr>
        <a:xfrm>
          <a:off x="45847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159927</xdr:rowOff>
    </xdr:from>
    <xdr:to>
      <xdr:col>19</xdr:col>
      <xdr:colOff>177800</xdr:colOff>
      <xdr:row>37</xdr:row>
      <xdr:rowOff>6063</xdr:rowOff>
    </xdr:to>
    <xdr:cxnSp macro="">
      <xdr:nvCxnSpPr>
        <xdr:cNvPr id="61" name="直線コネクタ 60"/>
        <xdr:cNvCxnSpPr/>
      </xdr:nvCxnSpPr>
      <xdr:spPr>
        <a:xfrm flipV="1">
          <a:off x="2908300" y="6332127"/>
          <a:ext cx="889000" cy="1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46541</xdr:rowOff>
    </xdr:from>
    <xdr:to>
      <xdr:col>20</xdr:col>
      <xdr:colOff>38100</xdr:colOff>
      <xdr:row>36</xdr:row>
      <xdr:rowOff>148141</xdr:rowOff>
    </xdr:to>
    <xdr:sp macro="" textlink="">
      <xdr:nvSpPr>
        <xdr:cNvPr id="62" name="フローチャート: 判断 61"/>
        <xdr:cNvSpPr/>
      </xdr:nvSpPr>
      <xdr:spPr>
        <a:xfrm>
          <a:off x="3746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164668</xdr:rowOff>
    </xdr:from>
    <xdr:ext cx="599010" cy="259045"/>
    <xdr:sp macro="" textlink="">
      <xdr:nvSpPr>
        <xdr:cNvPr id="63" name="テキスト ボックス 62"/>
        <xdr:cNvSpPr txBox="1"/>
      </xdr:nvSpPr>
      <xdr:spPr>
        <a:xfrm>
          <a:off x="3497795" y="59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6063</xdr:rowOff>
    </xdr:from>
    <xdr:to>
      <xdr:col>15</xdr:col>
      <xdr:colOff>50800</xdr:colOff>
      <xdr:row>37</xdr:row>
      <xdr:rowOff>7139</xdr:rowOff>
    </xdr:to>
    <xdr:cxnSp macro="">
      <xdr:nvCxnSpPr>
        <xdr:cNvPr id="64" name="直線コネクタ 63"/>
        <xdr:cNvCxnSpPr/>
      </xdr:nvCxnSpPr>
      <xdr:spPr>
        <a:xfrm flipV="1">
          <a:off x="2019300" y="6349713"/>
          <a:ext cx="889000" cy="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57426</xdr:rowOff>
    </xdr:from>
    <xdr:to>
      <xdr:col>15</xdr:col>
      <xdr:colOff>101600</xdr:colOff>
      <xdr:row>36</xdr:row>
      <xdr:rowOff>159026</xdr:rowOff>
    </xdr:to>
    <xdr:sp macro="" textlink="">
      <xdr:nvSpPr>
        <xdr:cNvPr id="65" name="フローチャート: 判断 64"/>
        <xdr:cNvSpPr/>
      </xdr:nvSpPr>
      <xdr:spPr>
        <a:xfrm>
          <a:off x="2857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4103</xdr:rowOff>
    </xdr:from>
    <xdr:ext cx="599010" cy="259045"/>
    <xdr:sp macro="" textlink="">
      <xdr:nvSpPr>
        <xdr:cNvPr id="66" name="テキスト ボックス 65"/>
        <xdr:cNvSpPr txBox="1"/>
      </xdr:nvSpPr>
      <xdr:spPr>
        <a:xfrm>
          <a:off x="2608795" y="600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7139</xdr:rowOff>
    </xdr:from>
    <xdr:to>
      <xdr:col>10</xdr:col>
      <xdr:colOff>114300</xdr:colOff>
      <xdr:row>37</xdr:row>
      <xdr:rowOff>14178</xdr:rowOff>
    </xdr:to>
    <xdr:cxnSp macro="">
      <xdr:nvCxnSpPr>
        <xdr:cNvPr id="67" name="直線コネクタ 66"/>
        <xdr:cNvCxnSpPr/>
      </xdr:nvCxnSpPr>
      <xdr:spPr>
        <a:xfrm flipV="1">
          <a:off x="1130300" y="6350789"/>
          <a:ext cx="889000" cy="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65366</xdr:rowOff>
    </xdr:from>
    <xdr:to>
      <xdr:col>10</xdr:col>
      <xdr:colOff>165100</xdr:colOff>
      <xdr:row>36</xdr:row>
      <xdr:rowOff>166966</xdr:rowOff>
    </xdr:to>
    <xdr:sp macro="" textlink="">
      <xdr:nvSpPr>
        <xdr:cNvPr id="68" name="フローチャート: 判断 67"/>
        <xdr:cNvSpPr/>
      </xdr:nvSpPr>
      <xdr:spPr>
        <a:xfrm>
          <a:off x="1968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12043</xdr:rowOff>
    </xdr:from>
    <xdr:ext cx="599010" cy="259045"/>
    <xdr:sp macro="" textlink="">
      <xdr:nvSpPr>
        <xdr:cNvPr id="69" name="テキスト ボックス 68"/>
        <xdr:cNvSpPr txBox="1"/>
      </xdr:nvSpPr>
      <xdr:spPr>
        <a:xfrm>
          <a:off x="1719795" y="601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90930</xdr:rowOff>
    </xdr:from>
    <xdr:to>
      <xdr:col>6</xdr:col>
      <xdr:colOff>38100</xdr:colOff>
      <xdr:row>37</xdr:row>
      <xdr:rowOff>21080</xdr:rowOff>
    </xdr:to>
    <xdr:sp macro="" textlink="">
      <xdr:nvSpPr>
        <xdr:cNvPr id="70" name="フローチャート: 判断 69"/>
        <xdr:cNvSpPr/>
      </xdr:nvSpPr>
      <xdr:spPr>
        <a:xfrm>
          <a:off x="1079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37607</xdr:rowOff>
    </xdr:from>
    <xdr:ext cx="599010" cy="259045"/>
    <xdr:sp macro="" textlink="">
      <xdr:nvSpPr>
        <xdr:cNvPr id="71" name="テキスト ボックス 70"/>
        <xdr:cNvSpPr txBox="1"/>
      </xdr:nvSpPr>
      <xdr:spPr>
        <a:xfrm>
          <a:off x="830795" y="603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87890</xdr:rowOff>
    </xdr:from>
    <xdr:to>
      <xdr:col>24</xdr:col>
      <xdr:colOff>114300</xdr:colOff>
      <xdr:row>37</xdr:row>
      <xdr:rowOff>18040</xdr:rowOff>
    </xdr:to>
    <xdr:sp macro="" textlink="">
      <xdr:nvSpPr>
        <xdr:cNvPr id="77" name="楕円 76"/>
        <xdr:cNvSpPr/>
      </xdr:nvSpPr>
      <xdr:spPr>
        <a:xfrm>
          <a:off x="4584700" y="62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66317</xdr:rowOff>
    </xdr:from>
    <xdr:ext cx="599010" cy="259045"/>
    <xdr:sp macro="" textlink="">
      <xdr:nvSpPr>
        <xdr:cNvPr id="78" name="人件費該当値テキスト"/>
        <xdr:cNvSpPr txBox="1"/>
      </xdr:nvSpPr>
      <xdr:spPr>
        <a:xfrm>
          <a:off x="4686300" y="623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109127</xdr:rowOff>
    </xdr:from>
    <xdr:to>
      <xdr:col>20</xdr:col>
      <xdr:colOff>38100</xdr:colOff>
      <xdr:row>37</xdr:row>
      <xdr:rowOff>39277</xdr:rowOff>
    </xdr:to>
    <xdr:sp macro="" textlink="">
      <xdr:nvSpPr>
        <xdr:cNvPr id="79" name="楕円 78"/>
        <xdr:cNvSpPr/>
      </xdr:nvSpPr>
      <xdr:spPr>
        <a:xfrm>
          <a:off x="3746500" y="628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30404</xdr:rowOff>
    </xdr:from>
    <xdr:ext cx="599010" cy="259045"/>
    <xdr:sp macro="" textlink="">
      <xdr:nvSpPr>
        <xdr:cNvPr id="80" name="テキスト ボックス 79"/>
        <xdr:cNvSpPr txBox="1"/>
      </xdr:nvSpPr>
      <xdr:spPr>
        <a:xfrm>
          <a:off x="3497795" y="637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126713</xdr:rowOff>
    </xdr:from>
    <xdr:to>
      <xdr:col>15</xdr:col>
      <xdr:colOff>101600</xdr:colOff>
      <xdr:row>37</xdr:row>
      <xdr:rowOff>56863</xdr:rowOff>
    </xdr:to>
    <xdr:sp macro="" textlink="">
      <xdr:nvSpPr>
        <xdr:cNvPr id="81" name="楕円 80"/>
        <xdr:cNvSpPr/>
      </xdr:nvSpPr>
      <xdr:spPr>
        <a:xfrm>
          <a:off x="2857500" y="62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47990</xdr:rowOff>
    </xdr:from>
    <xdr:ext cx="599010" cy="259045"/>
    <xdr:sp macro="" textlink="">
      <xdr:nvSpPr>
        <xdr:cNvPr id="82" name="テキスト ボックス 81"/>
        <xdr:cNvSpPr txBox="1"/>
      </xdr:nvSpPr>
      <xdr:spPr>
        <a:xfrm>
          <a:off x="2608795" y="639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127789</xdr:rowOff>
    </xdr:from>
    <xdr:to>
      <xdr:col>10</xdr:col>
      <xdr:colOff>165100</xdr:colOff>
      <xdr:row>37</xdr:row>
      <xdr:rowOff>57939</xdr:rowOff>
    </xdr:to>
    <xdr:sp macro="" textlink="">
      <xdr:nvSpPr>
        <xdr:cNvPr id="83" name="楕円 82"/>
        <xdr:cNvSpPr/>
      </xdr:nvSpPr>
      <xdr:spPr>
        <a:xfrm>
          <a:off x="1968500" y="62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49066</xdr:rowOff>
    </xdr:from>
    <xdr:ext cx="599010" cy="259045"/>
    <xdr:sp macro="" textlink="">
      <xdr:nvSpPr>
        <xdr:cNvPr id="84" name="テキスト ボックス 83"/>
        <xdr:cNvSpPr txBox="1"/>
      </xdr:nvSpPr>
      <xdr:spPr>
        <a:xfrm>
          <a:off x="1719795" y="639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134828</xdr:rowOff>
    </xdr:from>
    <xdr:to>
      <xdr:col>6</xdr:col>
      <xdr:colOff>38100</xdr:colOff>
      <xdr:row>37</xdr:row>
      <xdr:rowOff>64978</xdr:rowOff>
    </xdr:to>
    <xdr:sp macro="" textlink="">
      <xdr:nvSpPr>
        <xdr:cNvPr id="85" name="楕円 84"/>
        <xdr:cNvSpPr/>
      </xdr:nvSpPr>
      <xdr:spPr>
        <a:xfrm>
          <a:off x="1079500" y="630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56105</xdr:rowOff>
    </xdr:from>
    <xdr:ext cx="599010" cy="259045"/>
    <xdr:sp macro="" textlink="">
      <xdr:nvSpPr>
        <xdr:cNvPr id="86" name="テキスト ボックス 85"/>
        <xdr:cNvSpPr txBox="1"/>
      </xdr:nvSpPr>
      <xdr:spPr>
        <a:xfrm>
          <a:off x="830795" y="639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50957</xdr:rowOff>
    </xdr:from>
    <xdr:to>
      <xdr:col>24</xdr:col>
      <xdr:colOff>62865</xdr:colOff>
      <xdr:row>58</xdr:row>
      <xdr:rowOff>61630</xdr:rowOff>
    </xdr:to>
    <xdr:cxnSp macro="">
      <xdr:nvCxnSpPr>
        <xdr:cNvPr id="110" name="直線コネクタ 109"/>
        <xdr:cNvCxnSpPr/>
      </xdr:nvCxnSpPr>
      <xdr:spPr>
        <a:xfrm flipV="1">
          <a:off x="4633595" y="8623457"/>
          <a:ext cx="1270" cy="138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65457</xdr:rowOff>
    </xdr:from>
    <xdr:ext cx="534377" cy="259045"/>
    <xdr:sp macro="" textlink="">
      <xdr:nvSpPr>
        <xdr:cNvPr id="111" name="物件費最小値テキスト"/>
        <xdr:cNvSpPr txBox="1"/>
      </xdr:nvSpPr>
      <xdr:spPr>
        <a:xfrm>
          <a:off x="4686300" y="100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61630</xdr:rowOff>
    </xdr:from>
    <xdr:to>
      <xdr:col>24</xdr:col>
      <xdr:colOff>152400</xdr:colOff>
      <xdr:row>58</xdr:row>
      <xdr:rowOff>61630</xdr:rowOff>
    </xdr:to>
    <xdr:cxnSp macro="">
      <xdr:nvCxnSpPr>
        <xdr:cNvPr id="112" name="直線コネクタ 111"/>
        <xdr:cNvCxnSpPr/>
      </xdr:nvCxnSpPr>
      <xdr:spPr>
        <a:xfrm>
          <a:off x="4546600" y="100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169084</xdr:rowOff>
    </xdr:from>
    <xdr:ext cx="599010" cy="259045"/>
    <xdr:sp macro="" textlink="">
      <xdr:nvSpPr>
        <xdr:cNvPr id="113" name="物件費最大値テキスト"/>
        <xdr:cNvSpPr txBox="1"/>
      </xdr:nvSpPr>
      <xdr:spPr>
        <a:xfrm>
          <a:off x="4686300" y="839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50957</xdr:rowOff>
    </xdr:from>
    <xdr:to>
      <xdr:col>24</xdr:col>
      <xdr:colOff>152400</xdr:colOff>
      <xdr:row>50</xdr:row>
      <xdr:rowOff>50957</xdr:rowOff>
    </xdr:to>
    <xdr:cxnSp macro="">
      <xdr:nvCxnSpPr>
        <xdr:cNvPr id="114" name="直線コネクタ 113"/>
        <xdr:cNvCxnSpPr/>
      </xdr:nvCxnSpPr>
      <xdr:spPr>
        <a:xfrm>
          <a:off x="4546600" y="862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102508</xdr:rowOff>
    </xdr:from>
    <xdr:to>
      <xdr:col>24</xdr:col>
      <xdr:colOff>63500</xdr:colOff>
      <xdr:row>57</xdr:row>
      <xdr:rowOff>106610</xdr:rowOff>
    </xdr:to>
    <xdr:cxnSp macro="">
      <xdr:nvCxnSpPr>
        <xdr:cNvPr id="115" name="直線コネクタ 114"/>
        <xdr:cNvCxnSpPr/>
      </xdr:nvCxnSpPr>
      <xdr:spPr>
        <a:xfrm flipV="1">
          <a:off x="3797300" y="9875158"/>
          <a:ext cx="8382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171082</xdr:rowOff>
    </xdr:from>
    <xdr:ext cx="599010" cy="259045"/>
    <xdr:sp macro="" textlink="">
      <xdr:nvSpPr>
        <xdr:cNvPr id="116" name="物件費平均値テキスト"/>
        <xdr:cNvSpPr txBox="1"/>
      </xdr:nvSpPr>
      <xdr:spPr>
        <a:xfrm>
          <a:off x="4686300" y="9600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148205</xdr:rowOff>
    </xdr:from>
    <xdr:to>
      <xdr:col>24</xdr:col>
      <xdr:colOff>114300</xdr:colOff>
      <xdr:row>57</xdr:row>
      <xdr:rowOff>78355</xdr:rowOff>
    </xdr:to>
    <xdr:sp macro="" textlink="">
      <xdr:nvSpPr>
        <xdr:cNvPr id="117" name="フローチャート: 判断 116"/>
        <xdr:cNvSpPr/>
      </xdr:nvSpPr>
      <xdr:spPr>
        <a:xfrm>
          <a:off x="45847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106610</xdr:rowOff>
    </xdr:from>
    <xdr:to>
      <xdr:col>19</xdr:col>
      <xdr:colOff>177800</xdr:colOff>
      <xdr:row>57</xdr:row>
      <xdr:rowOff>126660</xdr:rowOff>
    </xdr:to>
    <xdr:cxnSp macro="">
      <xdr:nvCxnSpPr>
        <xdr:cNvPr id="118" name="直線コネクタ 117"/>
        <xdr:cNvCxnSpPr/>
      </xdr:nvCxnSpPr>
      <xdr:spPr>
        <a:xfrm flipV="1">
          <a:off x="2908300" y="9879260"/>
          <a:ext cx="889000" cy="2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145142</xdr:rowOff>
    </xdr:from>
    <xdr:to>
      <xdr:col>20</xdr:col>
      <xdr:colOff>38100</xdr:colOff>
      <xdr:row>57</xdr:row>
      <xdr:rowOff>75292</xdr:rowOff>
    </xdr:to>
    <xdr:sp macro="" textlink="">
      <xdr:nvSpPr>
        <xdr:cNvPr id="119" name="フローチャート: 判断 118"/>
        <xdr:cNvSpPr/>
      </xdr:nvSpPr>
      <xdr:spPr>
        <a:xfrm>
          <a:off x="3746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91819</xdr:rowOff>
    </xdr:from>
    <xdr:ext cx="599010" cy="259045"/>
    <xdr:sp macro="" textlink="">
      <xdr:nvSpPr>
        <xdr:cNvPr id="120" name="テキスト ボックス 119"/>
        <xdr:cNvSpPr txBox="1"/>
      </xdr:nvSpPr>
      <xdr:spPr>
        <a:xfrm>
          <a:off x="3497795" y="952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126660</xdr:rowOff>
    </xdr:from>
    <xdr:to>
      <xdr:col>15</xdr:col>
      <xdr:colOff>50800</xdr:colOff>
      <xdr:row>57</xdr:row>
      <xdr:rowOff>135062</xdr:rowOff>
    </xdr:to>
    <xdr:cxnSp macro="">
      <xdr:nvCxnSpPr>
        <xdr:cNvPr id="121" name="直線コネクタ 120"/>
        <xdr:cNvCxnSpPr/>
      </xdr:nvCxnSpPr>
      <xdr:spPr>
        <a:xfrm flipV="1">
          <a:off x="2019300" y="9899310"/>
          <a:ext cx="889000" cy="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165906</xdr:rowOff>
    </xdr:from>
    <xdr:to>
      <xdr:col>15</xdr:col>
      <xdr:colOff>101600</xdr:colOff>
      <xdr:row>57</xdr:row>
      <xdr:rowOff>96056</xdr:rowOff>
    </xdr:to>
    <xdr:sp macro="" textlink="">
      <xdr:nvSpPr>
        <xdr:cNvPr id="122" name="フローチャート: 判断 121"/>
        <xdr:cNvSpPr/>
      </xdr:nvSpPr>
      <xdr:spPr>
        <a:xfrm>
          <a:off x="2857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112583</xdr:rowOff>
    </xdr:from>
    <xdr:ext cx="599010" cy="259045"/>
    <xdr:sp macro="" textlink="">
      <xdr:nvSpPr>
        <xdr:cNvPr id="123" name="テキスト ボックス 122"/>
        <xdr:cNvSpPr txBox="1"/>
      </xdr:nvSpPr>
      <xdr:spPr>
        <a:xfrm>
          <a:off x="2608795" y="954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135062</xdr:rowOff>
    </xdr:from>
    <xdr:to>
      <xdr:col>10</xdr:col>
      <xdr:colOff>114300</xdr:colOff>
      <xdr:row>57</xdr:row>
      <xdr:rowOff>154612</xdr:rowOff>
    </xdr:to>
    <xdr:cxnSp macro="">
      <xdr:nvCxnSpPr>
        <xdr:cNvPr id="124" name="直線コネクタ 123"/>
        <xdr:cNvCxnSpPr/>
      </xdr:nvCxnSpPr>
      <xdr:spPr>
        <a:xfrm flipV="1">
          <a:off x="1130300" y="9907712"/>
          <a:ext cx="889000" cy="1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10742</xdr:rowOff>
    </xdr:from>
    <xdr:to>
      <xdr:col>10</xdr:col>
      <xdr:colOff>165100</xdr:colOff>
      <xdr:row>57</xdr:row>
      <xdr:rowOff>112342</xdr:rowOff>
    </xdr:to>
    <xdr:sp macro="" textlink="">
      <xdr:nvSpPr>
        <xdr:cNvPr id="125" name="フローチャート: 判断 124"/>
        <xdr:cNvSpPr/>
      </xdr:nvSpPr>
      <xdr:spPr>
        <a:xfrm>
          <a:off x="1968500" y="97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128869</xdr:rowOff>
    </xdr:from>
    <xdr:ext cx="599010" cy="259045"/>
    <xdr:sp macro="" textlink="">
      <xdr:nvSpPr>
        <xdr:cNvPr id="126" name="テキスト ボックス 125"/>
        <xdr:cNvSpPr txBox="1"/>
      </xdr:nvSpPr>
      <xdr:spPr>
        <a:xfrm>
          <a:off x="1719795" y="955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23894</xdr:rowOff>
    </xdr:from>
    <xdr:to>
      <xdr:col>6</xdr:col>
      <xdr:colOff>38100</xdr:colOff>
      <xdr:row>57</xdr:row>
      <xdr:rowOff>125494</xdr:rowOff>
    </xdr:to>
    <xdr:sp macro="" textlink="">
      <xdr:nvSpPr>
        <xdr:cNvPr id="127" name="フローチャート: 判断 126"/>
        <xdr:cNvSpPr/>
      </xdr:nvSpPr>
      <xdr:spPr>
        <a:xfrm>
          <a:off x="1079500" y="979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142021</xdr:rowOff>
    </xdr:from>
    <xdr:ext cx="599010" cy="259045"/>
    <xdr:sp macro="" textlink="">
      <xdr:nvSpPr>
        <xdr:cNvPr id="128" name="テキスト ボックス 127"/>
        <xdr:cNvSpPr txBox="1"/>
      </xdr:nvSpPr>
      <xdr:spPr>
        <a:xfrm>
          <a:off x="830795" y="957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51708</xdr:rowOff>
    </xdr:from>
    <xdr:to>
      <xdr:col>24</xdr:col>
      <xdr:colOff>114300</xdr:colOff>
      <xdr:row>57</xdr:row>
      <xdr:rowOff>153308</xdr:rowOff>
    </xdr:to>
    <xdr:sp macro="" textlink="">
      <xdr:nvSpPr>
        <xdr:cNvPr id="134" name="楕円 133"/>
        <xdr:cNvSpPr/>
      </xdr:nvSpPr>
      <xdr:spPr>
        <a:xfrm>
          <a:off x="4584700" y="982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30135</xdr:rowOff>
    </xdr:from>
    <xdr:ext cx="599010" cy="259045"/>
    <xdr:sp macro="" textlink="">
      <xdr:nvSpPr>
        <xdr:cNvPr id="135" name="物件費該当値テキスト"/>
        <xdr:cNvSpPr txBox="1"/>
      </xdr:nvSpPr>
      <xdr:spPr>
        <a:xfrm>
          <a:off x="4686300" y="980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55810</xdr:rowOff>
    </xdr:from>
    <xdr:to>
      <xdr:col>20</xdr:col>
      <xdr:colOff>38100</xdr:colOff>
      <xdr:row>57</xdr:row>
      <xdr:rowOff>157410</xdr:rowOff>
    </xdr:to>
    <xdr:sp macro="" textlink="">
      <xdr:nvSpPr>
        <xdr:cNvPr id="136" name="楕円 135"/>
        <xdr:cNvSpPr/>
      </xdr:nvSpPr>
      <xdr:spPr>
        <a:xfrm>
          <a:off x="3746500" y="98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148537</xdr:rowOff>
    </xdr:from>
    <xdr:ext cx="599010" cy="259045"/>
    <xdr:sp macro="" textlink="">
      <xdr:nvSpPr>
        <xdr:cNvPr id="137" name="テキスト ボックス 136"/>
        <xdr:cNvSpPr txBox="1"/>
      </xdr:nvSpPr>
      <xdr:spPr>
        <a:xfrm>
          <a:off x="3497795" y="992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75860</xdr:rowOff>
    </xdr:from>
    <xdr:to>
      <xdr:col>15</xdr:col>
      <xdr:colOff>101600</xdr:colOff>
      <xdr:row>58</xdr:row>
      <xdr:rowOff>6010</xdr:rowOff>
    </xdr:to>
    <xdr:sp macro="" textlink="">
      <xdr:nvSpPr>
        <xdr:cNvPr id="138" name="楕円 137"/>
        <xdr:cNvSpPr/>
      </xdr:nvSpPr>
      <xdr:spPr>
        <a:xfrm>
          <a:off x="2857500" y="984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168587</xdr:rowOff>
    </xdr:from>
    <xdr:ext cx="599010" cy="259045"/>
    <xdr:sp macro="" textlink="">
      <xdr:nvSpPr>
        <xdr:cNvPr id="139" name="テキスト ボックス 138"/>
        <xdr:cNvSpPr txBox="1"/>
      </xdr:nvSpPr>
      <xdr:spPr>
        <a:xfrm>
          <a:off x="2608795" y="994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84262</xdr:rowOff>
    </xdr:from>
    <xdr:to>
      <xdr:col>10</xdr:col>
      <xdr:colOff>165100</xdr:colOff>
      <xdr:row>58</xdr:row>
      <xdr:rowOff>14412</xdr:rowOff>
    </xdr:to>
    <xdr:sp macro="" textlink="">
      <xdr:nvSpPr>
        <xdr:cNvPr id="140" name="楕円 139"/>
        <xdr:cNvSpPr/>
      </xdr:nvSpPr>
      <xdr:spPr>
        <a:xfrm>
          <a:off x="1968500" y="985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5539</xdr:rowOff>
    </xdr:from>
    <xdr:ext cx="599010" cy="259045"/>
    <xdr:sp macro="" textlink="">
      <xdr:nvSpPr>
        <xdr:cNvPr id="141" name="テキスト ボックス 140"/>
        <xdr:cNvSpPr txBox="1"/>
      </xdr:nvSpPr>
      <xdr:spPr>
        <a:xfrm>
          <a:off x="1719795" y="994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103812</xdr:rowOff>
    </xdr:from>
    <xdr:to>
      <xdr:col>6</xdr:col>
      <xdr:colOff>38100</xdr:colOff>
      <xdr:row>58</xdr:row>
      <xdr:rowOff>33962</xdr:rowOff>
    </xdr:to>
    <xdr:sp macro="" textlink="">
      <xdr:nvSpPr>
        <xdr:cNvPr id="142" name="楕円 141"/>
        <xdr:cNvSpPr/>
      </xdr:nvSpPr>
      <xdr:spPr>
        <a:xfrm>
          <a:off x="1079500" y="987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25089</xdr:rowOff>
    </xdr:from>
    <xdr:ext cx="599010" cy="259045"/>
    <xdr:sp macro="" textlink="">
      <xdr:nvSpPr>
        <xdr:cNvPr id="143" name="テキスト ボックス 142"/>
        <xdr:cNvSpPr txBox="1"/>
      </xdr:nvSpPr>
      <xdr:spPr>
        <a:xfrm>
          <a:off x="830795" y="996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103745</xdr:rowOff>
    </xdr:from>
    <xdr:to>
      <xdr:col>24</xdr:col>
      <xdr:colOff>62865</xdr:colOff>
      <xdr:row>79</xdr:row>
      <xdr:rowOff>86942</xdr:rowOff>
    </xdr:to>
    <xdr:cxnSp macro="">
      <xdr:nvCxnSpPr>
        <xdr:cNvPr id="169" name="直線コネクタ 168"/>
        <xdr:cNvCxnSpPr/>
      </xdr:nvCxnSpPr>
      <xdr:spPr>
        <a:xfrm flipV="1">
          <a:off x="4633595" y="12105245"/>
          <a:ext cx="1270" cy="152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90769</xdr:rowOff>
    </xdr:from>
    <xdr:ext cx="378565" cy="259045"/>
    <xdr:sp macro="" textlink="">
      <xdr:nvSpPr>
        <xdr:cNvPr id="170" name="維持補修費最小値テキスト"/>
        <xdr:cNvSpPr txBox="1"/>
      </xdr:nvSpPr>
      <xdr:spPr>
        <a:xfrm>
          <a:off x="4686300" y="13635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86942</xdr:rowOff>
    </xdr:from>
    <xdr:to>
      <xdr:col>24</xdr:col>
      <xdr:colOff>152400</xdr:colOff>
      <xdr:row>79</xdr:row>
      <xdr:rowOff>86942</xdr:rowOff>
    </xdr:to>
    <xdr:cxnSp macro="">
      <xdr:nvCxnSpPr>
        <xdr:cNvPr id="171" name="直線コネクタ 170"/>
        <xdr:cNvCxnSpPr/>
      </xdr:nvCxnSpPr>
      <xdr:spPr>
        <a:xfrm>
          <a:off x="4546600" y="136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50422</xdr:rowOff>
    </xdr:from>
    <xdr:ext cx="534377" cy="259045"/>
    <xdr:sp macro="" textlink="">
      <xdr:nvSpPr>
        <xdr:cNvPr id="172" name="維持補修費最大値テキスト"/>
        <xdr:cNvSpPr txBox="1"/>
      </xdr:nvSpPr>
      <xdr:spPr>
        <a:xfrm>
          <a:off x="4686300" y="118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103745</xdr:rowOff>
    </xdr:from>
    <xdr:to>
      <xdr:col>24</xdr:col>
      <xdr:colOff>152400</xdr:colOff>
      <xdr:row>70</xdr:row>
      <xdr:rowOff>103745</xdr:rowOff>
    </xdr:to>
    <xdr:cxnSp macro="">
      <xdr:nvCxnSpPr>
        <xdr:cNvPr id="173" name="直線コネクタ 172"/>
        <xdr:cNvCxnSpPr/>
      </xdr:nvCxnSpPr>
      <xdr:spPr>
        <a:xfrm>
          <a:off x="4546600" y="121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12288</xdr:rowOff>
    </xdr:from>
    <xdr:to>
      <xdr:col>24</xdr:col>
      <xdr:colOff>63500</xdr:colOff>
      <xdr:row>79</xdr:row>
      <xdr:rowOff>14379</xdr:rowOff>
    </xdr:to>
    <xdr:cxnSp macro="">
      <xdr:nvCxnSpPr>
        <xdr:cNvPr id="174" name="直線コネクタ 173"/>
        <xdr:cNvCxnSpPr/>
      </xdr:nvCxnSpPr>
      <xdr:spPr>
        <a:xfrm flipV="1">
          <a:off x="3797300" y="13556838"/>
          <a:ext cx="8382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106013</xdr:rowOff>
    </xdr:from>
    <xdr:ext cx="534377" cy="259045"/>
    <xdr:sp macro="" textlink="">
      <xdr:nvSpPr>
        <xdr:cNvPr id="175" name="維持補修費平均値テキスト"/>
        <xdr:cNvSpPr txBox="1"/>
      </xdr:nvSpPr>
      <xdr:spPr>
        <a:xfrm>
          <a:off x="4686300" y="13136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83136</xdr:rowOff>
    </xdr:from>
    <xdr:to>
      <xdr:col>24</xdr:col>
      <xdr:colOff>114300</xdr:colOff>
      <xdr:row>78</xdr:row>
      <xdr:rowOff>13286</xdr:rowOff>
    </xdr:to>
    <xdr:sp macro="" textlink="">
      <xdr:nvSpPr>
        <xdr:cNvPr id="176" name="フローチャート: 判断 175"/>
        <xdr:cNvSpPr/>
      </xdr:nvSpPr>
      <xdr:spPr>
        <a:xfrm>
          <a:off x="4584700" y="1328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169532</xdr:rowOff>
    </xdr:from>
    <xdr:to>
      <xdr:col>19</xdr:col>
      <xdr:colOff>177800</xdr:colOff>
      <xdr:row>79</xdr:row>
      <xdr:rowOff>14379</xdr:rowOff>
    </xdr:to>
    <xdr:cxnSp macro="">
      <xdr:nvCxnSpPr>
        <xdr:cNvPr id="177" name="直線コネクタ 176"/>
        <xdr:cNvCxnSpPr/>
      </xdr:nvCxnSpPr>
      <xdr:spPr>
        <a:xfrm>
          <a:off x="2908300" y="13542632"/>
          <a:ext cx="889000" cy="1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51034</xdr:rowOff>
    </xdr:from>
    <xdr:to>
      <xdr:col>20</xdr:col>
      <xdr:colOff>38100</xdr:colOff>
      <xdr:row>77</xdr:row>
      <xdr:rowOff>152634</xdr:rowOff>
    </xdr:to>
    <xdr:sp macro="" textlink="">
      <xdr:nvSpPr>
        <xdr:cNvPr id="178" name="フローチャート: 判断 177"/>
        <xdr:cNvSpPr/>
      </xdr:nvSpPr>
      <xdr:spPr>
        <a:xfrm>
          <a:off x="3746500" y="1325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169161</xdr:rowOff>
    </xdr:from>
    <xdr:ext cx="534377" cy="259045"/>
    <xdr:sp macro="" textlink="">
      <xdr:nvSpPr>
        <xdr:cNvPr id="179" name="テキスト ボックス 178"/>
        <xdr:cNvSpPr txBox="1"/>
      </xdr:nvSpPr>
      <xdr:spPr>
        <a:xfrm>
          <a:off x="3530111" y="130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168210</xdr:rowOff>
    </xdr:from>
    <xdr:to>
      <xdr:col>15</xdr:col>
      <xdr:colOff>50800</xdr:colOff>
      <xdr:row>78</xdr:row>
      <xdr:rowOff>169532</xdr:rowOff>
    </xdr:to>
    <xdr:cxnSp macro="">
      <xdr:nvCxnSpPr>
        <xdr:cNvPr id="180" name="直線コネクタ 179"/>
        <xdr:cNvCxnSpPr/>
      </xdr:nvCxnSpPr>
      <xdr:spPr>
        <a:xfrm>
          <a:off x="2019300" y="13541310"/>
          <a:ext cx="8890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11339</xdr:rowOff>
    </xdr:from>
    <xdr:to>
      <xdr:col>15</xdr:col>
      <xdr:colOff>101600</xdr:colOff>
      <xdr:row>77</xdr:row>
      <xdr:rowOff>112939</xdr:rowOff>
    </xdr:to>
    <xdr:sp macro="" textlink="">
      <xdr:nvSpPr>
        <xdr:cNvPr id="181" name="フローチャート: 判断 180"/>
        <xdr:cNvSpPr/>
      </xdr:nvSpPr>
      <xdr:spPr>
        <a:xfrm>
          <a:off x="2857500" y="132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129466</xdr:rowOff>
    </xdr:from>
    <xdr:ext cx="534377" cy="259045"/>
    <xdr:sp macro="" textlink="">
      <xdr:nvSpPr>
        <xdr:cNvPr id="182" name="テキスト ボックス 181"/>
        <xdr:cNvSpPr txBox="1"/>
      </xdr:nvSpPr>
      <xdr:spPr>
        <a:xfrm>
          <a:off x="2641111" y="129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167687</xdr:rowOff>
    </xdr:from>
    <xdr:to>
      <xdr:col>10</xdr:col>
      <xdr:colOff>114300</xdr:colOff>
      <xdr:row>78</xdr:row>
      <xdr:rowOff>168210</xdr:rowOff>
    </xdr:to>
    <xdr:cxnSp macro="">
      <xdr:nvCxnSpPr>
        <xdr:cNvPr id="183" name="直線コネクタ 182"/>
        <xdr:cNvCxnSpPr/>
      </xdr:nvCxnSpPr>
      <xdr:spPr>
        <a:xfrm>
          <a:off x="1130300" y="13540787"/>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72245</xdr:rowOff>
    </xdr:from>
    <xdr:to>
      <xdr:col>10</xdr:col>
      <xdr:colOff>165100</xdr:colOff>
      <xdr:row>78</xdr:row>
      <xdr:rowOff>2395</xdr:rowOff>
    </xdr:to>
    <xdr:sp macro="" textlink="">
      <xdr:nvSpPr>
        <xdr:cNvPr id="184" name="フローチャート: 判断 183"/>
        <xdr:cNvSpPr/>
      </xdr:nvSpPr>
      <xdr:spPr>
        <a:xfrm>
          <a:off x="1968500" y="1327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18922</xdr:rowOff>
    </xdr:from>
    <xdr:ext cx="534377" cy="259045"/>
    <xdr:sp macro="" textlink="">
      <xdr:nvSpPr>
        <xdr:cNvPr id="185" name="テキスト ボックス 184"/>
        <xdr:cNvSpPr txBox="1"/>
      </xdr:nvSpPr>
      <xdr:spPr>
        <a:xfrm>
          <a:off x="1752111" y="130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135012</xdr:rowOff>
    </xdr:from>
    <xdr:to>
      <xdr:col>6</xdr:col>
      <xdr:colOff>38100</xdr:colOff>
      <xdr:row>78</xdr:row>
      <xdr:rowOff>65162</xdr:rowOff>
    </xdr:to>
    <xdr:sp macro="" textlink="">
      <xdr:nvSpPr>
        <xdr:cNvPr id="186" name="フローチャート: 判断 185"/>
        <xdr:cNvSpPr/>
      </xdr:nvSpPr>
      <xdr:spPr>
        <a:xfrm>
          <a:off x="1079500" y="1333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81689</xdr:rowOff>
    </xdr:from>
    <xdr:ext cx="534377" cy="259045"/>
    <xdr:sp macro="" textlink="">
      <xdr:nvSpPr>
        <xdr:cNvPr id="187" name="テキスト ボックス 186"/>
        <xdr:cNvSpPr txBox="1"/>
      </xdr:nvSpPr>
      <xdr:spPr>
        <a:xfrm>
          <a:off x="863111" y="1311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132938</xdr:rowOff>
    </xdr:from>
    <xdr:to>
      <xdr:col>24</xdr:col>
      <xdr:colOff>114300</xdr:colOff>
      <xdr:row>79</xdr:row>
      <xdr:rowOff>63088</xdr:rowOff>
    </xdr:to>
    <xdr:sp macro="" textlink="">
      <xdr:nvSpPr>
        <xdr:cNvPr id="193" name="楕円 192"/>
        <xdr:cNvSpPr/>
      </xdr:nvSpPr>
      <xdr:spPr>
        <a:xfrm>
          <a:off x="4584700" y="1350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47865</xdr:rowOff>
    </xdr:from>
    <xdr:ext cx="469744" cy="259045"/>
    <xdr:sp macro="" textlink="">
      <xdr:nvSpPr>
        <xdr:cNvPr id="194" name="維持補修費該当値テキスト"/>
        <xdr:cNvSpPr txBox="1"/>
      </xdr:nvSpPr>
      <xdr:spPr>
        <a:xfrm>
          <a:off x="4686300" y="1342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135029</xdr:rowOff>
    </xdr:from>
    <xdr:to>
      <xdr:col>20</xdr:col>
      <xdr:colOff>38100</xdr:colOff>
      <xdr:row>79</xdr:row>
      <xdr:rowOff>65179</xdr:rowOff>
    </xdr:to>
    <xdr:sp macro="" textlink="">
      <xdr:nvSpPr>
        <xdr:cNvPr id="195" name="楕円 194"/>
        <xdr:cNvSpPr/>
      </xdr:nvSpPr>
      <xdr:spPr>
        <a:xfrm>
          <a:off x="3746500" y="1350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56306</xdr:rowOff>
    </xdr:from>
    <xdr:ext cx="469744" cy="259045"/>
    <xdr:sp macro="" textlink="">
      <xdr:nvSpPr>
        <xdr:cNvPr id="196" name="テキスト ボックス 195"/>
        <xdr:cNvSpPr txBox="1"/>
      </xdr:nvSpPr>
      <xdr:spPr>
        <a:xfrm>
          <a:off x="3562428" y="1360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118732</xdr:rowOff>
    </xdr:from>
    <xdr:to>
      <xdr:col>15</xdr:col>
      <xdr:colOff>101600</xdr:colOff>
      <xdr:row>79</xdr:row>
      <xdr:rowOff>48882</xdr:rowOff>
    </xdr:to>
    <xdr:sp macro="" textlink="">
      <xdr:nvSpPr>
        <xdr:cNvPr id="197" name="楕円 196"/>
        <xdr:cNvSpPr/>
      </xdr:nvSpPr>
      <xdr:spPr>
        <a:xfrm>
          <a:off x="2857500" y="1349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40009</xdr:rowOff>
    </xdr:from>
    <xdr:ext cx="469744" cy="259045"/>
    <xdr:sp macro="" textlink="">
      <xdr:nvSpPr>
        <xdr:cNvPr id="198" name="テキスト ボックス 197"/>
        <xdr:cNvSpPr txBox="1"/>
      </xdr:nvSpPr>
      <xdr:spPr>
        <a:xfrm>
          <a:off x="2673428" y="1358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117410</xdr:rowOff>
    </xdr:from>
    <xdr:to>
      <xdr:col>10</xdr:col>
      <xdr:colOff>165100</xdr:colOff>
      <xdr:row>79</xdr:row>
      <xdr:rowOff>47560</xdr:rowOff>
    </xdr:to>
    <xdr:sp macro="" textlink="">
      <xdr:nvSpPr>
        <xdr:cNvPr id="199" name="楕円 198"/>
        <xdr:cNvSpPr/>
      </xdr:nvSpPr>
      <xdr:spPr>
        <a:xfrm>
          <a:off x="1968500" y="1349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38687</xdr:rowOff>
    </xdr:from>
    <xdr:ext cx="469744" cy="259045"/>
    <xdr:sp macro="" textlink="">
      <xdr:nvSpPr>
        <xdr:cNvPr id="200" name="テキスト ボックス 199"/>
        <xdr:cNvSpPr txBox="1"/>
      </xdr:nvSpPr>
      <xdr:spPr>
        <a:xfrm>
          <a:off x="1784428" y="1358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116887</xdr:rowOff>
    </xdr:from>
    <xdr:to>
      <xdr:col>6</xdr:col>
      <xdr:colOff>38100</xdr:colOff>
      <xdr:row>79</xdr:row>
      <xdr:rowOff>47037</xdr:rowOff>
    </xdr:to>
    <xdr:sp macro="" textlink="">
      <xdr:nvSpPr>
        <xdr:cNvPr id="201" name="楕円 200"/>
        <xdr:cNvSpPr/>
      </xdr:nvSpPr>
      <xdr:spPr>
        <a:xfrm>
          <a:off x="1079500" y="1348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38164</xdr:rowOff>
    </xdr:from>
    <xdr:ext cx="469744" cy="259045"/>
    <xdr:sp macro="" textlink="">
      <xdr:nvSpPr>
        <xdr:cNvPr id="202" name="テキスト ボックス 201"/>
        <xdr:cNvSpPr txBox="1"/>
      </xdr:nvSpPr>
      <xdr:spPr>
        <a:xfrm>
          <a:off x="895428" y="1358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94374</xdr:rowOff>
    </xdr:from>
    <xdr:to>
      <xdr:col>24</xdr:col>
      <xdr:colOff>62865</xdr:colOff>
      <xdr:row>99</xdr:row>
      <xdr:rowOff>11392</xdr:rowOff>
    </xdr:to>
    <xdr:cxnSp macro="">
      <xdr:nvCxnSpPr>
        <xdr:cNvPr id="227" name="直線コネクタ 226"/>
        <xdr:cNvCxnSpPr/>
      </xdr:nvCxnSpPr>
      <xdr:spPr>
        <a:xfrm flipV="1">
          <a:off x="4633595" y="15524874"/>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15219</xdr:rowOff>
    </xdr:from>
    <xdr:ext cx="534377" cy="259045"/>
    <xdr:sp macro="" textlink="">
      <xdr:nvSpPr>
        <xdr:cNvPr id="228" name="扶助費最小値テキスト"/>
        <xdr:cNvSpPr txBox="1"/>
      </xdr:nvSpPr>
      <xdr:spPr>
        <a:xfrm>
          <a:off x="4686300" y="169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11392</xdr:rowOff>
    </xdr:from>
    <xdr:to>
      <xdr:col>24</xdr:col>
      <xdr:colOff>152400</xdr:colOff>
      <xdr:row>99</xdr:row>
      <xdr:rowOff>11392</xdr:rowOff>
    </xdr:to>
    <xdr:cxnSp macro="">
      <xdr:nvCxnSpPr>
        <xdr:cNvPr id="229" name="直線コネクタ 228"/>
        <xdr:cNvCxnSpPr/>
      </xdr:nvCxnSpPr>
      <xdr:spPr>
        <a:xfrm>
          <a:off x="4546600" y="16984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41051</xdr:rowOff>
    </xdr:from>
    <xdr:ext cx="599010" cy="259045"/>
    <xdr:sp macro="" textlink="">
      <xdr:nvSpPr>
        <xdr:cNvPr id="230" name="扶助費最大値テキスト"/>
        <xdr:cNvSpPr txBox="1"/>
      </xdr:nvSpPr>
      <xdr:spPr>
        <a:xfrm>
          <a:off x="4686300" y="153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94374</xdr:rowOff>
    </xdr:from>
    <xdr:to>
      <xdr:col>24</xdr:col>
      <xdr:colOff>152400</xdr:colOff>
      <xdr:row>90</xdr:row>
      <xdr:rowOff>94374</xdr:rowOff>
    </xdr:to>
    <xdr:cxnSp macro="">
      <xdr:nvCxnSpPr>
        <xdr:cNvPr id="231" name="直線コネクタ 230"/>
        <xdr:cNvCxnSpPr/>
      </xdr:nvCxnSpPr>
      <xdr:spPr>
        <a:xfrm>
          <a:off x="4546600" y="1552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11875</xdr:rowOff>
    </xdr:from>
    <xdr:to>
      <xdr:col>24</xdr:col>
      <xdr:colOff>63500</xdr:colOff>
      <xdr:row>92</xdr:row>
      <xdr:rowOff>14757</xdr:rowOff>
    </xdr:to>
    <xdr:cxnSp macro="">
      <xdr:nvCxnSpPr>
        <xdr:cNvPr id="232" name="直線コネクタ 231"/>
        <xdr:cNvCxnSpPr/>
      </xdr:nvCxnSpPr>
      <xdr:spPr>
        <a:xfrm>
          <a:off x="3797300" y="15785275"/>
          <a:ext cx="838200" cy="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11892</xdr:rowOff>
    </xdr:from>
    <xdr:ext cx="534377" cy="259045"/>
    <xdr:sp macro="" textlink="">
      <xdr:nvSpPr>
        <xdr:cNvPr id="233" name="扶助費平均値テキスト"/>
        <xdr:cNvSpPr txBox="1"/>
      </xdr:nvSpPr>
      <xdr:spPr>
        <a:xfrm>
          <a:off x="4686300" y="16471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33465</xdr:rowOff>
    </xdr:from>
    <xdr:to>
      <xdr:col>24</xdr:col>
      <xdr:colOff>114300</xdr:colOff>
      <xdr:row>96</xdr:row>
      <xdr:rowOff>135065</xdr:rowOff>
    </xdr:to>
    <xdr:sp macro="" textlink="">
      <xdr:nvSpPr>
        <xdr:cNvPr id="234" name="フローチャート: 判断 233"/>
        <xdr:cNvSpPr/>
      </xdr:nvSpPr>
      <xdr:spPr>
        <a:xfrm>
          <a:off x="45847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157060</xdr:rowOff>
    </xdr:from>
    <xdr:to>
      <xdr:col>19</xdr:col>
      <xdr:colOff>177800</xdr:colOff>
      <xdr:row>92</xdr:row>
      <xdr:rowOff>11875</xdr:rowOff>
    </xdr:to>
    <xdr:cxnSp macro="">
      <xdr:nvCxnSpPr>
        <xdr:cNvPr id="235" name="直線コネクタ 234"/>
        <xdr:cNvCxnSpPr/>
      </xdr:nvCxnSpPr>
      <xdr:spPr>
        <a:xfrm>
          <a:off x="2908300" y="15759010"/>
          <a:ext cx="889000" cy="2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104178</xdr:rowOff>
    </xdr:from>
    <xdr:to>
      <xdr:col>20</xdr:col>
      <xdr:colOff>38100</xdr:colOff>
      <xdr:row>97</xdr:row>
      <xdr:rowOff>34328</xdr:rowOff>
    </xdr:to>
    <xdr:sp macro="" textlink="">
      <xdr:nvSpPr>
        <xdr:cNvPr id="236" name="フローチャート: 判断 235"/>
        <xdr:cNvSpPr/>
      </xdr:nvSpPr>
      <xdr:spPr>
        <a:xfrm>
          <a:off x="3746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25455</xdr:rowOff>
    </xdr:from>
    <xdr:ext cx="534377" cy="259045"/>
    <xdr:sp macro="" textlink="">
      <xdr:nvSpPr>
        <xdr:cNvPr id="237" name="テキスト ボックス 236"/>
        <xdr:cNvSpPr txBox="1"/>
      </xdr:nvSpPr>
      <xdr:spPr>
        <a:xfrm>
          <a:off x="3530111" y="166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157060</xdr:rowOff>
    </xdr:from>
    <xdr:to>
      <xdr:col>15</xdr:col>
      <xdr:colOff>50800</xdr:colOff>
      <xdr:row>92</xdr:row>
      <xdr:rowOff>50636</xdr:rowOff>
    </xdr:to>
    <xdr:cxnSp macro="">
      <xdr:nvCxnSpPr>
        <xdr:cNvPr id="238" name="直線コネクタ 237"/>
        <xdr:cNvCxnSpPr/>
      </xdr:nvCxnSpPr>
      <xdr:spPr>
        <a:xfrm flipV="1">
          <a:off x="2019300" y="15759010"/>
          <a:ext cx="889000" cy="6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112446</xdr:rowOff>
    </xdr:from>
    <xdr:to>
      <xdr:col>15</xdr:col>
      <xdr:colOff>101600</xdr:colOff>
      <xdr:row>97</xdr:row>
      <xdr:rowOff>42596</xdr:rowOff>
    </xdr:to>
    <xdr:sp macro="" textlink="">
      <xdr:nvSpPr>
        <xdr:cNvPr id="239" name="フローチャート: 判断 238"/>
        <xdr:cNvSpPr/>
      </xdr:nvSpPr>
      <xdr:spPr>
        <a:xfrm>
          <a:off x="2857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33723</xdr:rowOff>
    </xdr:from>
    <xdr:ext cx="534377" cy="259045"/>
    <xdr:sp macro="" textlink="">
      <xdr:nvSpPr>
        <xdr:cNvPr id="240" name="テキスト ボックス 239"/>
        <xdr:cNvSpPr txBox="1"/>
      </xdr:nvSpPr>
      <xdr:spPr>
        <a:xfrm>
          <a:off x="2641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50636</xdr:rowOff>
    </xdr:from>
    <xdr:to>
      <xdr:col>10</xdr:col>
      <xdr:colOff>114300</xdr:colOff>
      <xdr:row>93</xdr:row>
      <xdr:rowOff>26493</xdr:rowOff>
    </xdr:to>
    <xdr:cxnSp macro="">
      <xdr:nvCxnSpPr>
        <xdr:cNvPr id="241" name="直線コネクタ 240"/>
        <xdr:cNvCxnSpPr/>
      </xdr:nvCxnSpPr>
      <xdr:spPr>
        <a:xfrm flipV="1">
          <a:off x="1130300" y="15824036"/>
          <a:ext cx="889000" cy="14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58026</xdr:rowOff>
    </xdr:from>
    <xdr:to>
      <xdr:col>10</xdr:col>
      <xdr:colOff>165100</xdr:colOff>
      <xdr:row>96</xdr:row>
      <xdr:rowOff>159626</xdr:rowOff>
    </xdr:to>
    <xdr:sp macro="" textlink="">
      <xdr:nvSpPr>
        <xdr:cNvPr id="242" name="フローチャート: 判断 241"/>
        <xdr:cNvSpPr/>
      </xdr:nvSpPr>
      <xdr:spPr>
        <a:xfrm>
          <a:off x="1968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150753</xdr:rowOff>
    </xdr:from>
    <xdr:ext cx="534377" cy="259045"/>
    <xdr:sp macro="" textlink="">
      <xdr:nvSpPr>
        <xdr:cNvPr id="243" name="テキスト ボックス 242"/>
        <xdr:cNvSpPr txBox="1"/>
      </xdr:nvSpPr>
      <xdr:spPr>
        <a:xfrm>
          <a:off x="1752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131775</xdr:rowOff>
    </xdr:from>
    <xdr:to>
      <xdr:col>6</xdr:col>
      <xdr:colOff>38100</xdr:colOff>
      <xdr:row>97</xdr:row>
      <xdr:rowOff>61925</xdr:rowOff>
    </xdr:to>
    <xdr:sp macro="" textlink="">
      <xdr:nvSpPr>
        <xdr:cNvPr id="244" name="フローチャート: 判断 243"/>
        <xdr:cNvSpPr/>
      </xdr:nvSpPr>
      <xdr:spPr>
        <a:xfrm>
          <a:off x="1079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53052</xdr:rowOff>
    </xdr:from>
    <xdr:ext cx="534377" cy="259045"/>
    <xdr:sp macro="" textlink="">
      <xdr:nvSpPr>
        <xdr:cNvPr id="245" name="テキスト ボックス 244"/>
        <xdr:cNvSpPr txBox="1"/>
      </xdr:nvSpPr>
      <xdr:spPr>
        <a:xfrm>
          <a:off x="863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135407</xdr:rowOff>
    </xdr:from>
    <xdr:to>
      <xdr:col>24</xdr:col>
      <xdr:colOff>114300</xdr:colOff>
      <xdr:row>92</xdr:row>
      <xdr:rowOff>65557</xdr:rowOff>
    </xdr:to>
    <xdr:sp macro="" textlink="">
      <xdr:nvSpPr>
        <xdr:cNvPr id="251" name="楕円 250"/>
        <xdr:cNvSpPr/>
      </xdr:nvSpPr>
      <xdr:spPr>
        <a:xfrm>
          <a:off x="4584700" y="1573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158284</xdr:rowOff>
    </xdr:from>
    <xdr:ext cx="599010" cy="259045"/>
    <xdr:sp macro="" textlink="">
      <xdr:nvSpPr>
        <xdr:cNvPr id="252" name="扶助費該当値テキスト"/>
        <xdr:cNvSpPr txBox="1"/>
      </xdr:nvSpPr>
      <xdr:spPr>
        <a:xfrm>
          <a:off x="4686300" y="1558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132525</xdr:rowOff>
    </xdr:from>
    <xdr:to>
      <xdr:col>20</xdr:col>
      <xdr:colOff>38100</xdr:colOff>
      <xdr:row>92</xdr:row>
      <xdr:rowOff>62675</xdr:rowOff>
    </xdr:to>
    <xdr:sp macro="" textlink="">
      <xdr:nvSpPr>
        <xdr:cNvPr id="253" name="楕円 252"/>
        <xdr:cNvSpPr/>
      </xdr:nvSpPr>
      <xdr:spPr>
        <a:xfrm>
          <a:off x="3746500" y="157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79202</xdr:rowOff>
    </xdr:from>
    <xdr:ext cx="599010" cy="259045"/>
    <xdr:sp macro="" textlink="">
      <xdr:nvSpPr>
        <xdr:cNvPr id="254" name="テキスト ボックス 253"/>
        <xdr:cNvSpPr txBox="1"/>
      </xdr:nvSpPr>
      <xdr:spPr>
        <a:xfrm>
          <a:off x="3497795" y="1550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106260</xdr:rowOff>
    </xdr:from>
    <xdr:to>
      <xdr:col>15</xdr:col>
      <xdr:colOff>101600</xdr:colOff>
      <xdr:row>92</xdr:row>
      <xdr:rowOff>36410</xdr:rowOff>
    </xdr:to>
    <xdr:sp macro="" textlink="">
      <xdr:nvSpPr>
        <xdr:cNvPr id="255" name="楕円 254"/>
        <xdr:cNvSpPr/>
      </xdr:nvSpPr>
      <xdr:spPr>
        <a:xfrm>
          <a:off x="2857500" y="157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52937</xdr:rowOff>
    </xdr:from>
    <xdr:ext cx="599010" cy="259045"/>
    <xdr:sp macro="" textlink="">
      <xdr:nvSpPr>
        <xdr:cNvPr id="256" name="テキスト ボックス 255"/>
        <xdr:cNvSpPr txBox="1"/>
      </xdr:nvSpPr>
      <xdr:spPr>
        <a:xfrm>
          <a:off x="2608795" y="15483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171286</xdr:rowOff>
    </xdr:from>
    <xdr:to>
      <xdr:col>10</xdr:col>
      <xdr:colOff>165100</xdr:colOff>
      <xdr:row>92</xdr:row>
      <xdr:rowOff>101436</xdr:rowOff>
    </xdr:to>
    <xdr:sp macro="" textlink="">
      <xdr:nvSpPr>
        <xdr:cNvPr id="257" name="楕円 256"/>
        <xdr:cNvSpPr/>
      </xdr:nvSpPr>
      <xdr:spPr>
        <a:xfrm>
          <a:off x="1968500" y="1577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117963</xdr:rowOff>
    </xdr:from>
    <xdr:ext cx="599010" cy="259045"/>
    <xdr:sp macro="" textlink="">
      <xdr:nvSpPr>
        <xdr:cNvPr id="258" name="テキスト ボックス 257"/>
        <xdr:cNvSpPr txBox="1"/>
      </xdr:nvSpPr>
      <xdr:spPr>
        <a:xfrm>
          <a:off x="1719795" y="1554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147143</xdr:rowOff>
    </xdr:from>
    <xdr:to>
      <xdr:col>6</xdr:col>
      <xdr:colOff>38100</xdr:colOff>
      <xdr:row>93</xdr:row>
      <xdr:rowOff>77293</xdr:rowOff>
    </xdr:to>
    <xdr:sp macro="" textlink="">
      <xdr:nvSpPr>
        <xdr:cNvPr id="259" name="楕円 258"/>
        <xdr:cNvSpPr/>
      </xdr:nvSpPr>
      <xdr:spPr>
        <a:xfrm>
          <a:off x="1079500" y="159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93820</xdr:rowOff>
    </xdr:from>
    <xdr:ext cx="599010" cy="259045"/>
    <xdr:sp macro="" textlink="">
      <xdr:nvSpPr>
        <xdr:cNvPr id="260" name="テキスト ボックス 259"/>
        <xdr:cNvSpPr txBox="1"/>
      </xdr:nvSpPr>
      <xdr:spPr>
        <a:xfrm>
          <a:off x="830795" y="15695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147960</xdr:rowOff>
    </xdr:from>
    <xdr:to>
      <xdr:col>54</xdr:col>
      <xdr:colOff>189865</xdr:colOff>
      <xdr:row>37</xdr:row>
      <xdr:rowOff>140999</xdr:rowOff>
    </xdr:to>
    <xdr:cxnSp macro="">
      <xdr:nvCxnSpPr>
        <xdr:cNvPr id="284" name="直線コネクタ 283"/>
        <xdr:cNvCxnSpPr/>
      </xdr:nvCxnSpPr>
      <xdr:spPr>
        <a:xfrm flipV="1">
          <a:off x="10475595" y="5120010"/>
          <a:ext cx="1270" cy="136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144826</xdr:rowOff>
    </xdr:from>
    <xdr:ext cx="534377" cy="259045"/>
    <xdr:sp macro="" textlink="">
      <xdr:nvSpPr>
        <xdr:cNvPr id="285" name="補助費等最小値テキスト"/>
        <xdr:cNvSpPr txBox="1"/>
      </xdr:nvSpPr>
      <xdr:spPr>
        <a:xfrm>
          <a:off x="10528300" y="64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140999</xdr:rowOff>
    </xdr:from>
    <xdr:to>
      <xdr:col>55</xdr:col>
      <xdr:colOff>88900</xdr:colOff>
      <xdr:row>37</xdr:row>
      <xdr:rowOff>140999</xdr:rowOff>
    </xdr:to>
    <xdr:cxnSp macro="">
      <xdr:nvCxnSpPr>
        <xdr:cNvPr id="286" name="直線コネクタ 285"/>
        <xdr:cNvCxnSpPr/>
      </xdr:nvCxnSpPr>
      <xdr:spPr>
        <a:xfrm>
          <a:off x="10388600" y="648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94637</xdr:rowOff>
    </xdr:from>
    <xdr:ext cx="599010" cy="259045"/>
    <xdr:sp macro="" textlink="">
      <xdr:nvSpPr>
        <xdr:cNvPr id="287" name="補助費等最大値テキスト"/>
        <xdr:cNvSpPr txBox="1"/>
      </xdr:nvSpPr>
      <xdr:spPr>
        <a:xfrm>
          <a:off x="10528300" y="48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147960</xdr:rowOff>
    </xdr:from>
    <xdr:to>
      <xdr:col>55</xdr:col>
      <xdr:colOff>88900</xdr:colOff>
      <xdr:row>29</xdr:row>
      <xdr:rowOff>147960</xdr:rowOff>
    </xdr:to>
    <xdr:cxnSp macro="">
      <xdr:nvCxnSpPr>
        <xdr:cNvPr id="288" name="直線コネクタ 287"/>
        <xdr:cNvCxnSpPr/>
      </xdr:nvCxnSpPr>
      <xdr:spPr>
        <a:xfrm>
          <a:off x="10388600" y="512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122319</xdr:rowOff>
    </xdr:from>
    <xdr:to>
      <xdr:col>55</xdr:col>
      <xdr:colOff>0</xdr:colOff>
      <xdr:row>37</xdr:row>
      <xdr:rowOff>25290</xdr:rowOff>
    </xdr:to>
    <xdr:cxnSp macro="">
      <xdr:nvCxnSpPr>
        <xdr:cNvPr id="289" name="直線コネクタ 288"/>
        <xdr:cNvCxnSpPr/>
      </xdr:nvCxnSpPr>
      <xdr:spPr>
        <a:xfrm flipV="1">
          <a:off x="9639300" y="6294519"/>
          <a:ext cx="838200" cy="7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4152</xdr:rowOff>
    </xdr:from>
    <xdr:ext cx="599010" cy="259045"/>
    <xdr:sp macro="" textlink="">
      <xdr:nvSpPr>
        <xdr:cNvPr id="290" name="補助費等平均値テキスト"/>
        <xdr:cNvSpPr txBox="1"/>
      </xdr:nvSpPr>
      <xdr:spPr>
        <a:xfrm>
          <a:off x="10528300" y="6004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152725</xdr:rowOff>
    </xdr:from>
    <xdr:to>
      <xdr:col>55</xdr:col>
      <xdr:colOff>50800</xdr:colOff>
      <xdr:row>36</xdr:row>
      <xdr:rowOff>82875</xdr:rowOff>
    </xdr:to>
    <xdr:sp macro="" textlink="">
      <xdr:nvSpPr>
        <xdr:cNvPr id="291" name="フローチャート: 判断 290"/>
        <xdr:cNvSpPr/>
      </xdr:nvSpPr>
      <xdr:spPr>
        <a:xfrm>
          <a:off x="104267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12770</xdr:rowOff>
    </xdr:from>
    <xdr:to>
      <xdr:col>50</xdr:col>
      <xdr:colOff>114300</xdr:colOff>
      <xdr:row>37</xdr:row>
      <xdr:rowOff>25290</xdr:rowOff>
    </xdr:to>
    <xdr:cxnSp macro="">
      <xdr:nvCxnSpPr>
        <xdr:cNvPr id="292" name="直線コネクタ 291"/>
        <xdr:cNvCxnSpPr/>
      </xdr:nvCxnSpPr>
      <xdr:spPr>
        <a:xfrm>
          <a:off x="8750300" y="6356420"/>
          <a:ext cx="889000" cy="1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120462</xdr:rowOff>
    </xdr:from>
    <xdr:to>
      <xdr:col>50</xdr:col>
      <xdr:colOff>165100</xdr:colOff>
      <xdr:row>36</xdr:row>
      <xdr:rowOff>50612</xdr:rowOff>
    </xdr:to>
    <xdr:sp macro="" textlink="">
      <xdr:nvSpPr>
        <xdr:cNvPr id="293" name="フローチャート: 判断 292"/>
        <xdr:cNvSpPr/>
      </xdr:nvSpPr>
      <xdr:spPr>
        <a:xfrm>
          <a:off x="9588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67139</xdr:rowOff>
    </xdr:from>
    <xdr:ext cx="599010" cy="259045"/>
    <xdr:sp macro="" textlink="">
      <xdr:nvSpPr>
        <xdr:cNvPr id="294" name="テキスト ボックス 293"/>
        <xdr:cNvSpPr txBox="1"/>
      </xdr:nvSpPr>
      <xdr:spPr>
        <a:xfrm>
          <a:off x="9339795" y="58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140146</xdr:rowOff>
    </xdr:from>
    <xdr:to>
      <xdr:col>45</xdr:col>
      <xdr:colOff>177800</xdr:colOff>
      <xdr:row>37</xdr:row>
      <xdr:rowOff>12770</xdr:rowOff>
    </xdr:to>
    <xdr:cxnSp macro="">
      <xdr:nvCxnSpPr>
        <xdr:cNvPr id="295" name="直線コネクタ 294"/>
        <xdr:cNvCxnSpPr/>
      </xdr:nvCxnSpPr>
      <xdr:spPr>
        <a:xfrm>
          <a:off x="7861300" y="6312346"/>
          <a:ext cx="889000" cy="4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139535</xdr:rowOff>
    </xdr:from>
    <xdr:to>
      <xdr:col>46</xdr:col>
      <xdr:colOff>38100</xdr:colOff>
      <xdr:row>36</xdr:row>
      <xdr:rowOff>69685</xdr:rowOff>
    </xdr:to>
    <xdr:sp macro="" textlink="">
      <xdr:nvSpPr>
        <xdr:cNvPr id="296" name="フローチャート: 判断 295"/>
        <xdr:cNvSpPr/>
      </xdr:nvSpPr>
      <xdr:spPr>
        <a:xfrm>
          <a:off x="8699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86212</xdr:rowOff>
    </xdr:from>
    <xdr:ext cx="599010" cy="259045"/>
    <xdr:sp macro="" textlink="">
      <xdr:nvSpPr>
        <xdr:cNvPr id="297" name="テキスト ボックス 296"/>
        <xdr:cNvSpPr txBox="1"/>
      </xdr:nvSpPr>
      <xdr:spPr>
        <a:xfrm>
          <a:off x="8450795" y="591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140146</xdr:rowOff>
    </xdr:from>
    <xdr:to>
      <xdr:col>41</xdr:col>
      <xdr:colOff>50800</xdr:colOff>
      <xdr:row>37</xdr:row>
      <xdr:rowOff>24021</xdr:rowOff>
    </xdr:to>
    <xdr:cxnSp macro="">
      <xdr:nvCxnSpPr>
        <xdr:cNvPr id="298" name="直線コネクタ 297"/>
        <xdr:cNvCxnSpPr/>
      </xdr:nvCxnSpPr>
      <xdr:spPr>
        <a:xfrm flipV="1">
          <a:off x="6972300" y="6312346"/>
          <a:ext cx="889000" cy="5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6162</xdr:rowOff>
    </xdr:from>
    <xdr:to>
      <xdr:col>41</xdr:col>
      <xdr:colOff>101600</xdr:colOff>
      <xdr:row>36</xdr:row>
      <xdr:rowOff>107762</xdr:rowOff>
    </xdr:to>
    <xdr:sp macro="" textlink="">
      <xdr:nvSpPr>
        <xdr:cNvPr id="299" name="フローチャート: 判断 298"/>
        <xdr:cNvSpPr/>
      </xdr:nvSpPr>
      <xdr:spPr>
        <a:xfrm>
          <a:off x="78105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124289</xdr:rowOff>
    </xdr:from>
    <xdr:ext cx="599010" cy="259045"/>
    <xdr:sp macro="" textlink="">
      <xdr:nvSpPr>
        <xdr:cNvPr id="300" name="テキスト ボックス 299"/>
        <xdr:cNvSpPr txBox="1"/>
      </xdr:nvSpPr>
      <xdr:spPr>
        <a:xfrm>
          <a:off x="7561795" y="595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17562</xdr:rowOff>
    </xdr:from>
    <xdr:to>
      <xdr:col>36</xdr:col>
      <xdr:colOff>165100</xdr:colOff>
      <xdr:row>36</xdr:row>
      <xdr:rowOff>119162</xdr:rowOff>
    </xdr:to>
    <xdr:sp macro="" textlink="">
      <xdr:nvSpPr>
        <xdr:cNvPr id="301" name="フローチャート: 判断 300"/>
        <xdr:cNvSpPr/>
      </xdr:nvSpPr>
      <xdr:spPr>
        <a:xfrm>
          <a:off x="6921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135689</xdr:rowOff>
    </xdr:from>
    <xdr:ext cx="599010" cy="259045"/>
    <xdr:sp macro="" textlink="">
      <xdr:nvSpPr>
        <xdr:cNvPr id="302" name="テキスト ボックス 301"/>
        <xdr:cNvSpPr txBox="1"/>
      </xdr:nvSpPr>
      <xdr:spPr>
        <a:xfrm>
          <a:off x="6672795" y="596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71519</xdr:rowOff>
    </xdr:from>
    <xdr:to>
      <xdr:col>55</xdr:col>
      <xdr:colOff>50800</xdr:colOff>
      <xdr:row>37</xdr:row>
      <xdr:rowOff>1669</xdr:rowOff>
    </xdr:to>
    <xdr:sp macro="" textlink="">
      <xdr:nvSpPr>
        <xdr:cNvPr id="308" name="楕円 307"/>
        <xdr:cNvSpPr/>
      </xdr:nvSpPr>
      <xdr:spPr>
        <a:xfrm>
          <a:off x="10426700" y="624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49946</xdr:rowOff>
    </xdr:from>
    <xdr:ext cx="599010" cy="259045"/>
    <xdr:sp macro="" textlink="">
      <xdr:nvSpPr>
        <xdr:cNvPr id="309" name="補助費等該当値テキスト"/>
        <xdr:cNvSpPr txBox="1"/>
      </xdr:nvSpPr>
      <xdr:spPr>
        <a:xfrm>
          <a:off x="10528300" y="622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145940</xdr:rowOff>
    </xdr:from>
    <xdr:to>
      <xdr:col>50</xdr:col>
      <xdr:colOff>165100</xdr:colOff>
      <xdr:row>37</xdr:row>
      <xdr:rowOff>76090</xdr:rowOff>
    </xdr:to>
    <xdr:sp macro="" textlink="">
      <xdr:nvSpPr>
        <xdr:cNvPr id="310" name="楕円 309"/>
        <xdr:cNvSpPr/>
      </xdr:nvSpPr>
      <xdr:spPr>
        <a:xfrm>
          <a:off x="9588500" y="63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67217</xdr:rowOff>
    </xdr:from>
    <xdr:ext cx="534377" cy="259045"/>
    <xdr:sp macro="" textlink="">
      <xdr:nvSpPr>
        <xdr:cNvPr id="311" name="テキスト ボックス 310"/>
        <xdr:cNvSpPr txBox="1"/>
      </xdr:nvSpPr>
      <xdr:spPr>
        <a:xfrm>
          <a:off x="9372111" y="641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133420</xdr:rowOff>
    </xdr:from>
    <xdr:to>
      <xdr:col>46</xdr:col>
      <xdr:colOff>38100</xdr:colOff>
      <xdr:row>37</xdr:row>
      <xdr:rowOff>63570</xdr:rowOff>
    </xdr:to>
    <xdr:sp macro="" textlink="">
      <xdr:nvSpPr>
        <xdr:cNvPr id="312" name="楕円 311"/>
        <xdr:cNvSpPr/>
      </xdr:nvSpPr>
      <xdr:spPr>
        <a:xfrm>
          <a:off x="8699500" y="63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54697</xdr:rowOff>
    </xdr:from>
    <xdr:ext cx="534377" cy="259045"/>
    <xdr:sp macro="" textlink="">
      <xdr:nvSpPr>
        <xdr:cNvPr id="313" name="テキスト ボックス 312"/>
        <xdr:cNvSpPr txBox="1"/>
      </xdr:nvSpPr>
      <xdr:spPr>
        <a:xfrm>
          <a:off x="8483111" y="63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89346</xdr:rowOff>
    </xdr:from>
    <xdr:to>
      <xdr:col>41</xdr:col>
      <xdr:colOff>101600</xdr:colOff>
      <xdr:row>37</xdr:row>
      <xdr:rowOff>19496</xdr:rowOff>
    </xdr:to>
    <xdr:sp macro="" textlink="">
      <xdr:nvSpPr>
        <xdr:cNvPr id="314" name="楕円 313"/>
        <xdr:cNvSpPr/>
      </xdr:nvSpPr>
      <xdr:spPr>
        <a:xfrm>
          <a:off x="7810500" y="626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10623</xdr:rowOff>
    </xdr:from>
    <xdr:ext cx="599010" cy="259045"/>
    <xdr:sp macro="" textlink="">
      <xdr:nvSpPr>
        <xdr:cNvPr id="315" name="テキスト ボックス 314"/>
        <xdr:cNvSpPr txBox="1"/>
      </xdr:nvSpPr>
      <xdr:spPr>
        <a:xfrm>
          <a:off x="7561795" y="63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144671</xdr:rowOff>
    </xdr:from>
    <xdr:to>
      <xdr:col>36</xdr:col>
      <xdr:colOff>165100</xdr:colOff>
      <xdr:row>37</xdr:row>
      <xdr:rowOff>74821</xdr:rowOff>
    </xdr:to>
    <xdr:sp macro="" textlink="">
      <xdr:nvSpPr>
        <xdr:cNvPr id="316" name="楕円 315"/>
        <xdr:cNvSpPr/>
      </xdr:nvSpPr>
      <xdr:spPr>
        <a:xfrm>
          <a:off x="6921500" y="631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65948</xdr:rowOff>
    </xdr:from>
    <xdr:ext cx="534377" cy="259045"/>
    <xdr:sp macro="" textlink="">
      <xdr:nvSpPr>
        <xdr:cNvPr id="317" name="テキスト ボックス 316"/>
        <xdr:cNvSpPr txBox="1"/>
      </xdr:nvSpPr>
      <xdr:spPr>
        <a:xfrm>
          <a:off x="6705111" y="640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3" name="テキスト ボックス 332"/>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56243</xdr:rowOff>
    </xdr:from>
    <xdr:to>
      <xdr:col>54</xdr:col>
      <xdr:colOff>189865</xdr:colOff>
      <xdr:row>58</xdr:row>
      <xdr:rowOff>2834</xdr:rowOff>
    </xdr:to>
    <xdr:cxnSp macro="">
      <xdr:nvCxnSpPr>
        <xdr:cNvPr id="337" name="直線コネクタ 336"/>
        <xdr:cNvCxnSpPr/>
      </xdr:nvCxnSpPr>
      <xdr:spPr>
        <a:xfrm flipV="1">
          <a:off x="10475595" y="8800193"/>
          <a:ext cx="1270" cy="114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6661</xdr:rowOff>
    </xdr:from>
    <xdr:ext cx="534377" cy="259045"/>
    <xdr:sp macro="" textlink="">
      <xdr:nvSpPr>
        <xdr:cNvPr id="338" name="普通建設事業費最小値テキスト"/>
        <xdr:cNvSpPr txBox="1"/>
      </xdr:nvSpPr>
      <xdr:spPr>
        <a:xfrm>
          <a:off x="10528300" y="99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2834</xdr:rowOff>
    </xdr:from>
    <xdr:to>
      <xdr:col>55</xdr:col>
      <xdr:colOff>88900</xdr:colOff>
      <xdr:row>58</xdr:row>
      <xdr:rowOff>2834</xdr:rowOff>
    </xdr:to>
    <xdr:cxnSp macro="">
      <xdr:nvCxnSpPr>
        <xdr:cNvPr id="339" name="直線コネクタ 338"/>
        <xdr:cNvCxnSpPr/>
      </xdr:nvCxnSpPr>
      <xdr:spPr>
        <a:xfrm>
          <a:off x="10388600" y="994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2920</xdr:rowOff>
    </xdr:from>
    <xdr:ext cx="690189" cy="259045"/>
    <xdr:sp macro="" textlink="">
      <xdr:nvSpPr>
        <xdr:cNvPr id="340" name="普通建設事業費最大値テキスト"/>
        <xdr:cNvSpPr txBox="1"/>
      </xdr:nvSpPr>
      <xdr:spPr>
        <a:xfrm>
          <a:off x="10528300" y="8575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56243</xdr:rowOff>
    </xdr:from>
    <xdr:to>
      <xdr:col>55</xdr:col>
      <xdr:colOff>88900</xdr:colOff>
      <xdr:row>51</xdr:row>
      <xdr:rowOff>56243</xdr:rowOff>
    </xdr:to>
    <xdr:cxnSp macro="">
      <xdr:nvCxnSpPr>
        <xdr:cNvPr id="341" name="直線コネクタ 340"/>
        <xdr:cNvCxnSpPr/>
      </xdr:nvCxnSpPr>
      <xdr:spPr>
        <a:xfrm>
          <a:off x="10388600" y="880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152432</xdr:rowOff>
    </xdr:from>
    <xdr:to>
      <xdr:col>55</xdr:col>
      <xdr:colOff>0</xdr:colOff>
      <xdr:row>57</xdr:row>
      <xdr:rowOff>70683</xdr:rowOff>
    </xdr:to>
    <xdr:cxnSp macro="">
      <xdr:nvCxnSpPr>
        <xdr:cNvPr id="342" name="直線コネクタ 341"/>
        <xdr:cNvCxnSpPr/>
      </xdr:nvCxnSpPr>
      <xdr:spPr>
        <a:xfrm flipV="1">
          <a:off x="9639300" y="9753632"/>
          <a:ext cx="838200" cy="8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144918</xdr:rowOff>
    </xdr:from>
    <xdr:ext cx="599010" cy="259045"/>
    <xdr:sp macro="" textlink="">
      <xdr:nvSpPr>
        <xdr:cNvPr id="343" name="普通建設事業費平均値テキスト"/>
        <xdr:cNvSpPr txBox="1"/>
      </xdr:nvSpPr>
      <xdr:spPr>
        <a:xfrm>
          <a:off x="10528300" y="9746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166491</xdr:rowOff>
    </xdr:from>
    <xdr:to>
      <xdr:col>55</xdr:col>
      <xdr:colOff>50800</xdr:colOff>
      <xdr:row>57</xdr:row>
      <xdr:rowOff>96641</xdr:rowOff>
    </xdr:to>
    <xdr:sp macro="" textlink="">
      <xdr:nvSpPr>
        <xdr:cNvPr id="344" name="フローチャート: 判断 343"/>
        <xdr:cNvSpPr/>
      </xdr:nvSpPr>
      <xdr:spPr>
        <a:xfrm>
          <a:off x="10426700" y="97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42021</xdr:rowOff>
    </xdr:from>
    <xdr:to>
      <xdr:col>50</xdr:col>
      <xdr:colOff>114300</xdr:colOff>
      <xdr:row>57</xdr:row>
      <xdr:rowOff>70683</xdr:rowOff>
    </xdr:to>
    <xdr:cxnSp macro="">
      <xdr:nvCxnSpPr>
        <xdr:cNvPr id="345" name="直線コネクタ 344"/>
        <xdr:cNvCxnSpPr/>
      </xdr:nvCxnSpPr>
      <xdr:spPr>
        <a:xfrm>
          <a:off x="8750300" y="9814671"/>
          <a:ext cx="889000" cy="2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15625</xdr:rowOff>
    </xdr:from>
    <xdr:to>
      <xdr:col>50</xdr:col>
      <xdr:colOff>165100</xdr:colOff>
      <xdr:row>57</xdr:row>
      <xdr:rowOff>117225</xdr:rowOff>
    </xdr:to>
    <xdr:sp macro="" textlink="">
      <xdr:nvSpPr>
        <xdr:cNvPr id="346" name="フローチャート: 判断 345"/>
        <xdr:cNvSpPr/>
      </xdr:nvSpPr>
      <xdr:spPr>
        <a:xfrm>
          <a:off x="95885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133752</xdr:rowOff>
    </xdr:from>
    <xdr:ext cx="599010" cy="259045"/>
    <xdr:sp macro="" textlink="">
      <xdr:nvSpPr>
        <xdr:cNvPr id="347" name="テキスト ボックス 346"/>
        <xdr:cNvSpPr txBox="1"/>
      </xdr:nvSpPr>
      <xdr:spPr>
        <a:xfrm>
          <a:off x="9339795" y="956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17971</xdr:rowOff>
    </xdr:from>
    <xdr:to>
      <xdr:col>45</xdr:col>
      <xdr:colOff>177800</xdr:colOff>
      <xdr:row>57</xdr:row>
      <xdr:rowOff>42021</xdr:rowOff>
    </xdr:to>
    <xdr:cxnSp macro="">
      <xdr:nvCxnSpPr>
        <xdr:cNvPr id="348" name="直線コネクタ 347"/>
        <xdr:cNvCxnSpPr/>
      </xdr:nvCxnSpPr>
      <xdr:spPr>
        <a:xfrm>
          <a:off x="7861300" y="9790621"/>
          <a:ext cx="889000" cy="2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164389</xdr:rowOff>
    </xdr:from>
    <xdr:to>
      <xdr:col>46</xdr:col>
      <xdr:colOff>38100</xdr:colOff>
      <xdr:row>57</xdr:row>
      <xdr:rowOff>94539</xdr:rowOff>
    </xdr:to>
    <xdr:sp macro="" textlink="">
      <xdr:nvSpPr>
        <xdr:cNvPr id="349" name="フローチャート: 判断 348"/>
        <xdr:cNvSpPr/>
      </xdr:nvSpPr>
      <xdr:spPr>
        <a:xfrm>
          <a:off x="8699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85666</xdr:rowOff>
    </xdr:from>
    <xdr:ext cx="599010" cy="259045"/>
    <xdr:sp macro="" textlink="">
      <xdr:nvSpPr>
        <xdr:cNvPr id="350" name="テキスト ボックス 349"/>
        <xdr:cNvSpPr txBox="1"/>
      </xdr:nvSpPr>
      <xdr:spPr>
        <a:xfrm>
          <a:off x="8450795" y="9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17971</xdr:rowOff>
    </xdr:from>
    <xdr:to>
      <xdr:col>41</xdr:col>
      <xdr:colOff>50800</xdr:colOff>
      <xdr:row>57</xdr:row>
      <xdr:rowOff>48628</xdr:rowOff>
    </xdr:to>
    <xdr:cxnSp macro="">
      <xdr:nvCxnSpPr>
        <xdr:cNvPr id="351" name="直線コネクタ 350"/>
        <xdr:cNvCxnSpPr/>
      </xdr:nvCxnSpPr>
      <xdr:spPr>
        <a:xfrm flipV="1">
          <a:off x="6972300" y="9790621"/>
          <a:ext cx="889000" cy="3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10037</xdr:rowOff>
    </xdr:from>
    <xdr:to>
      <xdr:col>41</xdr:col>
      <xdr:colOff>101600</xdr:colOff>
      <xdr:row>57</xdr:row>
      <xdr:rowOff>111637</xdr:rowOff>
    </xdr:to>
    <xdr:sp macro="" textlink="">
      <xdr:nvSpPr>
        <xdr:cNvPr id="352" name="フローチャート: 判断 351"/>
        <xdr:cNvSpPr/>
      </xdr:nvSpPr>
      <xdr:spPr>
        <a:xfrm>
          <a:off x="7810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102764</xdr:rowOff>
    </xdr:from>
    <xdr:ext cx="599010" cy="259045"/>
    <xdr:sp macro="" textlink="">
      <xdr:nvSpPr>
        <xdr:cNvPr id="353" name="テキスト ボックス 352"/>
        <xdr:cNvSpPr txBox="1"/>
      </xdr:nvSpPr>
      <xdr:spPr>
        <a:xfrm>
          <a:off x="7561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6010</xdr:rowOff>
    </xdr:from>
    <xdr:to>
      <xdr:col>36</xdr:col>
      <xdr:colOff>165100</xdr:colOff>
      <xdr:row>57</xdr:row>
      <xdr:rowOff>107610</xdr:rowOff>
    </xdr:to>
    <xdr:sp macro="" textlink="">
      <xdr:nvSpPr>
        <xdr:cNvPr id="354" name="フローチャート: 判断 353"/>
        <xdr:cNvSpPr/>
      </xdr:nvSpPr>
      <xdr:spPr>
        <a:xfrm>
          <a:off x="6921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98737</xdr:rowOff>
    </xdr:from>
    <xdr:ext cx="599010" cy="259045"/>
    <xdr:sp macro="" textlink="">
      <xdr:nvSpPr>
        <xdr:cNvPr id="355" name="テキスト ボックス 354"/>
        <xdr:cNvSpPr txBox="1"/>
      </xdr:nvSpPr>
      <xdr:spPr>
        <a:xfrm>
          <a:off x="6672795" y="987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101632</xdr:rowOff>
    </xdr:from>
    <xdr:to>
      <xdr:col>55</xdr:col>
      <xdr:colOff>50800</xdr:colOff>
      <xdr:row>57</xdr:row>
      <xdr:rowOff>31782</xdr:rowOff>
    </xdr:to>
    <xdr:sp macro="" textlink="">
      <xdr:nvSpPr>
        <xdr:cNvPr id="361" name="楕円 360"/>
        <xdr:cNvSpPr/>
      </xdr:nvSpPr>
      <xdr:spPr>
        <a:xfrm>
          <a:off x="10426700" y="97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124509</xdr:rowOff>
    </xdr:from>
    <xdr:ext cx="599010" cy="259045"/>
    <xdr:sp macro="" textlink="">
      <xdr:nvSpPr>
        <xdr:cNvPr id="362" name="普通建設事業費該当値テキスト"/>
        <xdr:cNvSpPr txBox="1"/>
      </xdr:nvSpPr>
      <xdr:spPr>
        <a:xfrm>
          <a:off x="10528300" y="955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19883</xdr:rowOff>
    </xdr:from>
    <xdr:to>
      <xdr:col>50</xdr:col>
      <xdr:colOff>165100</xdr:colOff>
      <xdr:row>57</xdr:row>
      <xdr:rowOff>121483</xdr:rowOff>
    </xdr:to>
    <xdr:sp macro="" textlink="">
      <xdr:nvSpPr>
        <xdr:cNvPr id="363" name="楕円 362"/>
        <xdr:cNvSpPr/>
      </xdr:nvSpPr>
      <xdr:spPr>
        <a:xfrm>
          <a:off x="9588500" y="979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112610</xdr:rowOff>
    </xdr:from>
    <xdr:ext cx="599010" cy="259045"/>
    <xdr:sp macro="" textlink="">
      <xdr:nvSpPr>
        <xdr:cNvPr id="364" name="テキスト ボックス 363"/>
        <xdr:cNvSpPr txBox="1"/>
      </xdr:nvSpPr>
      <xdr:spPr>
        <a:xfrm>
          <a:off x="9339795" y="988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162671</xdr:rowOff>
    </xdr:from>
    <xdr:to>
      <xdr:col>46</xdr:col>
      <xdr:colOff>38100</xdr:colOff>
      <xdr:row>57</xdr:row>
      <xdr:rowOff>92821</xdr:rowOff>
    </xdr:to>
    <xdr:sp macro="" textlink="">
      <xdr:nvSpPr>
        <xdr:cNvPr id="365" name="楕円 364"/>
        <xdr:cNvSpPr/>
      </xdr:nvSpPr>
      <xdr:spPr>
        <a:xfrm>
          <a:off x="8699500" y="976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109348</xdr:rowOff>
    </xdr:from>
    <xdr:ext cx="599010" cy="259045"/>
    <xdr:sp macro="" textlink="">
      <xdr:nvSpPr>
        <xdr:cNvPr id="366" name="テキスト ボックス 365"/>
        <xdr:cNvSpPr txBox="1"/>
      </xdr:nvSpPr>
      <xdr:spPr>
        <a:xfrm>
          <a:off x="8450795" y="953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138621</xdr:rowOff>
    </xdr:from>
    <xdr:to>
      <xdr:col>41</xdr:col>
      <xdr:colOff>101600</xdr:colOff>
      <xdr:row>57</xdr:row>
      <xdr:rowOff>68771</xdr:rowOff>
    </xdr:to>
    <xdr:sp macro="" textlink="">
      <xdr:nvSpPr>
        <xdr:cNvPr id="367" name="楕円 366"/>
        <xdr:cNvSpPr/>
      </xdr:nvSpPr>
      <xdr:spPr>
        <a:xfrm>
          <a:off x="7810500" y="973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85298</xdr:rowOff>
    </xdr:from>
    <xdr:ext cx="599010" cy="259045"/>
    <xdr:sp macro="" textlink="">
      <xdr:nvSpPr>
        <xdr:cNvPr id="368" name="テキスト ボックス 367"/>
        <xdr:cNvSpPr txBox="1"/>
      </xdr:nvSpPr>
      <xdr:spPr>
        <a:xfrm>
          <a:off x="7561795" y="951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169278</xdr:rowOff>
    </xdr:from>
    <xdr:to>
      <xdr:col>36</xdr:col>
      <xdr:colOff>165100</xdr:colOff>
      <xdr:row>57</xdr:row>
      <xdr:rowOff>99428</xdr:rowOff>
    </xdr:to>
    <xdr:sp macro="" textlink="">
      <xdr:nvSpPr>
        <xdr:cNvPr id="369" name="楕円 368"/>
        <xdr:cNvSpPr/>
      </xdr:nvSpPr>
      <xdr:spPr>
        <a:xfrm>
          <a:off x="6921500" y="977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115955</xdr:rowOff>
    </xdr:from>
    <xdr:ext cx="599010" cy="259045"/>
    <xdr:sp macro="" textlink="">
      <xdr:nvSpPr>
        <xdr:cNvPr id="370" name="テキスト ボックス 369"/>
        <xdr:cNvSpPr txBox="1"/>
      </xdr:nvSpPr>
      <xdr:spPr>
        <a:xfrm>
          <a:off x="6672795" y="954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4" name="テキスト ボックス 38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0" name="テキスト ボックス 389"/>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2" name="テキスト ボックス 391"/>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85685</xdr:rowOff>
    </xdr:from>
    <xdr:to>
      <xdr:col>54</xdr:col>
      <xdr:colOff>189865</xdr:colOff>
      <xdr:row>79</xdr:row>
      <xdr:rowOff>44450</xdr:rowOff>
    </xdr:to>
    <xdr:cxnSp macro="">
      <xdr:nvCxnSpPr>
        <xdr:cNvPr id="394" name="直線コネクタ 393"/>
        <xdr:cNvCxnSpPr/>
      </xdr:nvCxnSpPr>
      <xdr:spPr>
        <a:xfrm flipV="1">
          <a:off x="10475595" y="12258635"/>
          <a:ext cx="1270" cy="1330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32362</xdr:rowOff>
    </xdr:from>
    <xdr:ext cx="690189" cy="259045"/>
    <xdr:sp macro="" textlink="">
      <xdr:nvSpPr>
        <xdr:cNvPr id="397" name="普通建設事業費 （ うち新規整備　）最大値テキスト"/>
        <xdr:cNvSpPr txBox="1"/>
      </xdr:nvSpPr>
      <xdr:spPr>
        <a:xfrm>
          <a:off x="10528300" y="12033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85685</xdr:rowOff>
    </xdr:from>
    <xdr:to>
      <xdr:col>55</xdr:col>
      <xdr:colOff>88900</xdr:colOff>
      <xdr:row>71</xdr:row>
      <xdr:rowOff>85685</xdr:rowOff>
    </xdr:to>
    <xdr:cxnSp macro="">
      <xdr:nvCxnSpPr>
        <xdr:cNvPr id="398" name="直線コネクタ 397"/>
        <xdr:cNvCxnSpPr/>
      </xdr:nvCxnSpPr>
      <xdr:spPr>
        <a:xfrm>
          <a:off x="10388600" y="1225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77851</xdr:rowOff>
    </xdr:from>
    <xdr:to>
      <xdr:col>55</xdr:col>
      <xdr:colOff>0</xdr:colOff>
      <xdr:row>78</xdr:row>
      <xdr:rowOff>69411</xdr:rowOff>
    </xdr:to>
    <xdr:cxnSp macro="">
      <xdr:nvCxnSpPr>
        <xdr:cNvPr id="399" name="直線コネクタ 398"/>
        <xdr:cNvCxnSpPr/>
      </xdr:nvCxnSpPr>
      <xdr:spPr>
        <a:xfrm flipV="1">
          <a:off x="9639300" y="13279501"/>
          <a:ext cx="838200" cy="16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49599</xdr:rowOff>
    </xdr:from>
    <xdr:ext cx="534377" cy="259045"/>
    <xdr:sp macro="" textlink="">
      <xdr:nvSpPr>
        <xdr:cNvPr id="400" name="普通建設事業費 （ うち新規整備　）平均値テキスト"/>
        <xdr:cNvSpPr txBox="1"/>
      </xdr:nvSpPr>
      <xdr:spPr>
        <a:xfrm>
          <a:off x="10528300" y="13422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71172</xdr:rowOff>
    </xdr:from>
    <xdr:to>
      <xdr:col>55</xdr:col>
      <xdr:colOff>50800</xdr:colOff>
      <xdr:row>79</xdr:row>
      <xdr:rowOff>1322</xdr:rowOff>
    </xdr:to>
    <xdr:sp macro="" textlink="">
      <xdr:nvSpPr>
        <xdr:cNvPr id="401" name="フローチャート: 判断 400"/>
        <xdr:cNvSpPr/>
      </xdr:nvSpPr>
      <xdr:spPr>
        <a:xfrm>
          <a:off x="104267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69411</xdr:rowOff>
    </xdr:from>
    <xdr:to>
      <xdr:col>50</xdr:col>
      <xdr:colOff>114300</xdr:colOff>
      <xdr:row>78</xdr:row>
      <xdr:rowOff>115545</xdr:rowOff>
    </xdr:to>
    <xdr:cxnSp macro="">
      <xdr:nvCxnSpPr>
        <xdr:cNvPr id="402" name="直線コネクタ 401"/>
        <xdr:cNvCxnSpPr/>
      </xdr:nvCxnSpPr>
      <xdr:spPr>
        <a:xfrm flipV="1">
          <a:off x="8750300" y="13442511"/>
          <a:ext cx="889000" cy="4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97365</xdr:rowOff>
    </xdr:from>
    <xdr:to>
      <xdr:col>50</xdr:col>
      <xdr:colOff>165100</xdr:colOff>
      <xdr:row>79</xdr:row>
      <xdr:rowOff>27515</xdr:rowOff>
    </xdr:to>
    <xdr:sp macro="" textlink="">
      <xdr:nvSpPr>
        <xdr:cNvPr id="403" name="フローチャート: 判断 402"/>
        <xdr:cNvSpPr/>
      </xdr:nvSpPr>
      <xdr:spPr>
        <a:xfrm>
          <a:off x="9588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18642</xdr:rowOff>
    </xdr:from>
    <xdr:ext cx="534377" cy="259045"/>
    <xdr:sp macro="" textlink="">
      <xdr:nvSpPr>
        <xdr:cNvPr id="404" name="テキスト ボックス 403"/>
        <xdr:cNvSpPr txBox="1"/>
      </xdr:nvSpPr>
      <xdr:spPr>
        <a:xfrm>
          <a:off x="9372111" y="135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115545</xdr:rowOff>
    </xdr:from>
    <xdr:to>
      <xdr:col>45</xdr:col>
      <xdr:colOff>177800</xdr:colOff>
      <xdr:row>78</xdr:row>
      <xdr:rowOff>137202</xdr:rowOff>
    </xdr:to>
    <xdr:cxnSp macro="">
      <xdr:nvCxnSpPr>
        <xdr:cNvPr id="405" name="直線コネクタ 404"/>
        <xdr:cNvCxnSpPr/>
      </xdr:nvCxnSpPr>
      <xdr:spPr>
        <a:xfrm flipV="1">
          <a:off x="7861300" y="13488645"/>
          <a:ext cx="889000" cy="2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33187</xdr:rowOff>
    </xdr:from>
    <xdr:to>
      <xdr:col>46</xdr:col>
      <xdr:colOff>38100</xdr:colOff>
      <xdr:row>78</xdr:row>
      <xdr:rowOff>134787</xdr:rowOff>
    </xdr:to>
    <xdr:sp macro="" textlink="">
      <xdr:nvSpPr>
        <xdr:cNvPr id="406" name="フローチャート: 判断 405"/>
        <xdr:cNvSpPr/>
      </xdr:nvSpPr>
      <xdr:spPr>
        <a:xfrm>
          <a:off x="8699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151314</xdr:rowOff>
    </xdr:from>
    <xdr:ext cx="599010" cy="259045"/>
    <xdr:sp macro="" textlink="">
      <xdr:nvSpPr>
        <xdr:cNvPr id="407" name="テキスト ボックス 406"/>
        <xdr:cNvSpPr txBox="1"/>
      </xdr:nvSpPr>
      <xdr:spPr>
        <a:xfrm>
          <a:off x="8450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94893</xdr:rowOff>
    </xdr:from>
    <xdr:to>
      <xdr:col>41</xdr:col>
      <xdr:colOff>50800</xdr:colOff>
      <xdr:row>78</xdr:row>
      <xdr:rowOff>137202</xdr:rowOff>
    </xdr:to>
    <xdr:cxnSp macro="">
      <xdr:nvCxnSpPr>
        <xdr:cNvPr id="408" name="直線コネクタ 407"/>
        <xdr:cNvCxnSpPr/>
      </xdr:nvCxnSpPr>
      <xdr:spPr>
        <a:xfrm>
          <a:off x="6972300" y="13467993"/>
          <a:ext cx="889000" cy="4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76558</xdr:rowOff>
    </xdr:from>
    <xdr:to>
      <xdr:col>41</xdr:col>
      <xdr:colOff>101600</xdr:colOff>
      <xdr:row>79</xdr:row>
      <xdr:rowOff>6708</xdr:rowOff>
    </xdr:to>
    <xdr:sp macro="" textlink="">
      <xdr:nvSpPr>
        <xdr:cNvPr id="409" name="フローチャート: 判断 408"/>
        <xdr:cNvSpPr/>
      </xdr:nvSpPr>
      <xdr:spPr>
        <a:xfrm>
          <a:off x="7810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23235</xdr:rowOff>
    </xdr:from>
    <xdr:ext cx="534377" cy="259045"/>
    <xdr:sp macro="" textlink="">
      <xdr:nvSpPr>
        <xdr:cNvPr id="410" name="テキスト ボックス 409"/>
        <xdr:cNvSpPr txBox="1"/>
      </xdr:nvSpPr>
      <xdr:spPr>
        <a:xfrm>
          <a:off x="7594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33424</xdr:rowOff>
    </xdr:from>
    <xdr:to>
      <xdr:col>36</xdr:col>
      <xdr:colOff>165100</xdr:colOff>
      <xdr:row>78</xdr:row>
      <xdr:rowOff>135024</xdr:rowOff>
    </xdr:to>
    <xdr:sp macro="" textlink="">
      <xdr:nvSpPr>
        <xdr:cNvPr id="411" name="フローチャート: 判断 410"/>
        <xdr:cNvSpPr/>
      </xdr:nvSpPr>
      <xdr:spPr>
        <a:xfrm>
          <a:off x="6921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151551</xdr:rowOff>
    </xdr:from>
    <xdr:ext cx="599010" cy="259045"/>
    <xdr:sp macro="" textlink="">
      <xdr:nvSpPr>
        <xdr:cNvPr id="412" name="テキスト ボックス 411"/>
        <xdr:cNvSpPr txBox="1"/>
      </xdr:nvSpPr>
      <xdr:spPr>
        <a:xfrm>
          <a:off x="6672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27051</xdr:rowOff>
    </xdr:from>
    <xdr:to>
      <xdr:col>55</xdr:col>
      <xdr:colOff>50800</xdr:colOff>
      <xdr:row>77</xdr:row>
      <xdr:rowOff>128651</xdr:rowOff>
    </xdr:to>
    <xdr:sp macro="" textlink="">
      <xdr:nvSpPr>
        <xdr:cNvPr id="418" name="楕円 417"/>
        <xdr:cNvSpPr/>
      </xdr:nvSpPr>
      <xdr:spPr>
        <a:xfrm>
          <a:off x="10426700" y="1322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49928</xdr:rowOff>
    </xdr:from>
    <xdr:ext cx="599010" cy="259045"/>
    <xdr:sp macro="" textlink="">
      <xdr:nvSpPr>
        <xdr:cNvPr id="419" name="普通建設事業費 （ うち新規整備　）該当値テキスト"/>
        <xdr:cNvSpPr txBox="1"/>
      </xdr:nvSpPr>
      <xdr:spPr>
        <a:xfrm>
          <a:off x="10528300" y="1308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18611</xdr:rowOff>
    </xdr:from>
    <xdr:to>
      <xdr:col>50</xdr:col>
      <xdr:colOff>165100</xdr:colOff>
      <xdr:row>78</xdr:row>
      <xdr:rowOff>120211</xdr:rowOff>
    </xdr:to>
    <xdr:sp macro="" textlink="">
      <xdr:nvSpPr>
        <xdr:cNvPr id="420" name="楕円 419"/>
        <xdr:cNvSpPr/>
      </xdr:nvSpPr>
      <xdr:spPr>
        <a:xfrm>
          <a:off x="9588500" y="1339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136738</xdr:rowOff>
    </xdr:from>
    <xdr:ext cx="599010" cy="259045"/>
    <xdr:sp macro="" textlink="">
      <xdr:nvSpPr>
        <xdr:cNvPr id="421" name="テキスト ボックス 420"/>
        <xdr:cNvSpPr txBox="1"/>
      </xdr:nvSpPr>
      <xdr:spPr>
        <a:xfrm>
          <a:off x="9339795" y="1316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64745</xdr:rowOff>
    </xdr:from>
    <xdr:to>
      <xdr:col>46</xdr:col>
      <xdr:colOff>38100</xdr:colOff>
      <xdr:row>78</xdr:row>
      <xdr:rowOff>166345</xdr:rowOff>
    </xdr:to>
    <xdr:sp macro="" textlink="">
      <xdr:nvSpPr>
        <xdr:cNvPr id="422" name="楕円 421"/>
        <xdr:cNvSpPr/>
      </xdr:nvSpPr>
      <xdr:spPr>
        <a:xfrm>
          <a:off x="8699500" y="134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157472</xdr:rowOff>
    </xdr:from>
    <xdr:ext cx="534377" cy="259045"/>
    <xdr:sp macro="" textlink="">
      <xdr:nvSpPr>
        <xdr:cNvPr id="423" name="テキスト ボックス 422"/>
        <xdr:cNvSpPr txBox="1"/>
      </xdr:nvSpPr>
      <xdr:spPr>
        <a:xfrm>
          <a:off x="8483111" y="1353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86402</xdr:rowOff>
    </xdr:from>
    <xdr:to>
      <xdr:col>41</xdr:col>
      <xdr:colOff>101600</xdr:colOff>
      <xdr:row>79</xdr:row>
      <xdr:rowOff>16552</xdr:rowOff>
    </xdr:to>
    <xdr:sp macro="" textlink="">
      <xdr:nvSpPr>
        <xdr:cNvPr id="424" name="楕円 423"/>
        <xdr:cNvSpPr/>
      </xdr:nvSpPr>
      <xdr:spPr>
        <a:xfrm>
          <a:off x="7810500" y="1345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7679</xdr:rowOff>
    </xdr:from>
    <xdr:ext cx="534377" cy="259045"/>
    <xdr:sp macro="" textlink="">
      <xdr:nvSpPr>
        <xdr:cNvPr id="425" name="テキスト ボックス 424"/>
        <xdr:cNvSpPr txBox="1"/>
      </xdr:nvSpPr>
      <xdr:spPr>
        <a:xfrm>
          <a:off x="7594111" y="135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44093</xdr:rowOff>
    </xdr:from>
    <xdr:to>
      <xdr:col>36</xdr:col>
      <xdr:colOff>165100</xdr:colOff>
      <xdr:row>78</xdr:row>
      <xdr:rowOff>145693</xdr:rowOff>
    </xdr:to>
    <xdr:sp macro="" textlink="">
      <xdr:nvSpPr>
        <xdr:cNvPr id="426" name="楕円 425"/>
        <xdr:cNvSpPr/>
      </xdr:nvSpPr>
      <xdr:spPr>
        <a:xfrm>
          <a:off x="6921500" y="1341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136820</xdr:rowOff>
    </xdr:from>
    <xdr:ext cx="534377" cy="259045"/>
    <xdr:sp macro="" textlink="">
      <xdr:nvSpPr>
        <xdr:cNvPr id="427" name="テキスト ボックス 426"/>
        <xdr:cNvSpPr txBox="1"/>
      </xdr:nvSpPr>
      <xdr:spPr>
        <a:xfrm>
          <a:off x="6705111" y="1350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3" name="テキスト ボックス 44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5" name="テキスト ボックス 44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7" name="テキスト ボックス 44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57420</xdr:rowOff>
    </xdr:from>
    <xdr:to>
      <xdr:col>54</xdr:col>
      <xdr:colOff>189865</xdr:colOff>
      <xdr:row>99</xdr:row>
      <xdr:rowOff>35074</xdr:rowOff>
    </xdr:to>
    <xdr:cxnSp macro="">
      <xdr:nvCxnSpPr>
        <xdr:cNvPr id="451" name="直線コネクタ 450"/>
        <xdr:cNvCxnSpPr/>
      </xdr:nvCxnSpPr>
      <xdr:spPr>
        <a:xfrm flipV="1">
          <a:off x="10475595" y="15487920"/>
          <a:ext cx="1270" cy="152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38901</xdr:rowOff>
    </xdr:from>
    <xdr:ext cx="534377" cy="259045"/>
    <xdr:sp macro="" textlink="">
      <xdr:nvSpPr>
        <xdr:cNvPr id="452" name="普通建設事業費 （ うち更新整備　）最小値テキスト"/>
        <xdr:cNvSpPr txBox="1"/>
      </xdr:nvSpPr>
      <xdr:spPr>
        <a:xfrm>
          <a:off x="10528300" y="17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35074</xdr:rowOff>
    </xdr:from>
    <xdr:to>
      <xdr:col>55</xdr:col>
      <xdr:colOff>88900</xdr:colOff>
      <xdr:row>99</xdr:row>
      <xdr:rowOff>35074</xdr:rowOff>
    </xdr:to>
    <xdr:cxnSp macro="">
      <xdr:nvCxnSpPr>
        <xdr:cNvPr id="453" name="直線コネクタ 452"/>
        <xdr:cNvCxnSpPr/>
      </xdr:nvCxnSpPr>
      <xdr:spPr>
        <a:xfrm>
          <a:off x="10388600" y="1700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4097</xdr:rowOff>
    </xdr:from>
    <xdr:ext cx="690189" cy="259045"/>
    <xdr:sp macro="" textlink="">
      <xdr:nvSpPr>
        <xdr:cNvPr id="454" name="普通建設事業費 （ うち更新整備　）最大値テキスト"/>
        <xdr:cNvSpPr txBox="1"/>
      </xdr:nvSpPr>
      <xdr:spPr>
        <a:xfrm>
          <a:off x="10528300" y="15263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57420</xdr:rowOff>
    </xdr:from>
    <xdr:to>
      <xdr:col>55</xdr:col>
      <xdr:colOff>88900</xdr:colOff>
      <xdr:row>90</xdr:row>
      <xdr:rowOff>57420</xdr:rowOff>
    </xdr:to>
    <xdr:cxnSp macro="">
      <xdr:nvCxnSpPr>
        <xdr:cNvPr id="455" name="直線コネクタ 454"/>
        <xdr:cNvCxnSpPr/>
      </xdr:nvCxnSpPr>
      <xdr:spPr>
        <a:xfrm>
          <a:off x="10388600" y="1548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126512</xdr:rowOff>
    </xdr:from>
    <xdr:to>
      <xdr:col>55</xdr:col>
      <xdr:colOff>0</xdr:colOff>
      <xdr:row>98</xdr:row>
      <xdr:rowOff>149648</xdr:rowOff>
    </xdr:to>
    <xdr:cxnSp macro="">
      <xdr:nvCxnSpPr>
        <xdr:cNvPr id="456" name="直線コネクタ 455"/>
        <xdr:cNvCxnSpPr/>
      </xdr:nvCxnSpPr>
      <xdr:spPr>
        <a:xfrm flipV="1">
          <a:off x="9639300" y="16928612"/>
          <a:ext cx="838200" cy="2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59946</xdr:rowOff>
    </xdr:from>
    <xdr:ext cx="599010" cy="259045"/>
    <xdr:sp macro="" textlink="">
      <xdr:nvSpPr>
        <xdr:cNvPr id="457" name="普通建設事業費 （ うち更新整備　）平均値テキスト"/>
        <xdr:cNvSpPr txBox="1"/>
      </xdr:nvSpPr>
      <xdr:spPr>
        <a:xfrm>
          <a:off x="10528300" y="16690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37069</xdr:rowOff>
    </xdr:from>
    <xdr:to>
      <xdr:col>55</xdr:col>
      <xdr:colOff>50800</xdr:colOff>
      <xdr:row>98</xdr:row>
      <xdr:rowOff>138669</xdr:rowOff>
    </xdr:to>
    <xdr:sp macro="" textlink="">
      <xdr:nvSpPr>
        <xdr:cNvPr id="458" name="フローチャート: 判断 457"/>
        <xdr:cNvSpPr/>
      </xdr:nvSpPr>
      <xdr:spPr>
        <a:xfrm>
          <a:off x="10426700" y="168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79668</xdr:rowOff>
    </xdr:from>
    <xdr:to>
      <xdr:col>50</xdr:col>
      <xdr:colOff>114300</xdr:colOff>
      <xdr:row>98</xdr:row>
      <xdr:rowOff>149648</xdr:rowOff>
    </xdr:to>
    <xdr:cxnSp macro="">
      <xdr:nvCxnSpPr>
        <xdr:cNvPr id="459" name="直線コネクタ 458"/>
        <xdr:cNvCxnSpPr/>
      </xdr:nvCxnSpPr>
      <xdr:spPr>
        <a:xfrm>
          <a:off x="8750300" y="16881768"/>
          <a:ext cx="889000" cy="6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46324</xdr:rowOff>
    </xdr:from>
    <xdr:to>
      <xdr:col>50</xdr:col>
      <xdr:colOff>165100</xdr:colOff>
      <xdr:row>98</xdr:row>
      <xdr:rowOff>147924</xdr:rowOff>
    </xdr:to>
    <xdr:sp macro="" textlink="">
      <xdr:nvSpPr>
        <xdr:cNvPr id="460" name="フローチャート: 判断 459"/>
        <xdr:cNvSpPr/>
      </xdr:nvSpPr>
      <xdr:spPr>
        <a:xfrm>
          <a:off x="9588500" y="1684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164451</xdr:rowOff>
    </xdr:from>
    <xdr:ext cx="599010" cy="259045"/>
    <xdr:sp macro="" textlink="">
      <xdr:nvSpPr>
        <xdr:cNvPr id="461" name="テキスト ボックス 460"/>
        <xdr:cNvSpPr txBox="1"/>
      </xdr:nvSpPr>
      <xdr:spPr>
        <a:xfrm>
          <a:off x="9339795" y="1662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66920</xdr:rowOff>
    </xdr:from>
    <xdr:to>
      <xdr:col>45</xdr:col>
      <xdr:colOff>177800</xdr:colOff>
      <xdr:row>98</xdr:row>
      <xdr:rowOff>79668</xdr:rowOff>
    </xdr:to>
    <xdr:cxnSp macro="">
      <xdr:nvCxnSpPr>
        <xdr:cNvPr id="462" name="直線コネクタ 461"/>
        <xdr:cNvCxnSpPr/>
      </xdr:nvCxnSpPr>
      <xdr:spPr>
        <a:xfrm>
          <a:off x="7861300" y="16869020"/>
          <a:ext cx="889000" cy="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58133</xdr:rowOff>
    </xdr:from>
    <xdr:to>
      <xdr:col>46</xdr:col>
      <xdr:colOff>38100</xdr:colOff>
      <xdr:row>98</xdr:row>
      <xdr:rowOff>159733</xdr:rowOff>
    </xdr:to>
    <xdr:sp macro="" textlink="">
      <xdr:nvSpPr>
        <xdr:cNvPr id="463" name="フローチャート: 判断 462"/>
        <xdr:cNvSpPr/>
      </xdr:nvSpPr>
      <xdr:spPr>
        <a:xfrm>
          <a:off x="8699500" y="16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150860</xdr:rowOff>
    </xdr:from>
    <xdr:ext cx="599010" cy="259045"/>
    <xdr:sp macro="" textlink="">
      <xdr:nvSpPr>
        <xdr:cNvPr id="464" name="テキスト ボックス 463"/>
        <xdr:cNvSpPr txBox="1"/>
      </xdr:nvSpPr>
      <xdr:spPr>
        <a:xfrm>
          <a:off x="8450795" y="169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66920</xdr:rowOff>
    </xdr:from>
    <xdr:to>
      <xdr:col>41</xdr:col>
      <xdr:colOff>50800</xdr:colOff>
      <xdr:row>98</xdr:row>
      <xdr:rowOff>105829</xdr:rowOff>
    </xdr:to>
    <xdr:cxnSp macro="">
      <xdr:nvCxnSpPr>
        <xdr:cNvPr id="465" name="直線コネクタ 464"/>
        <xdr:cNvCxnSpPr/>
      </xdr:nvCxnSpPr>
      <xdr:spPr>
        <a:xfrm flipV="1">
          <a:off x="6972300" y="16869020"/>
          <a:ext cx="889000" cy="3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53273</xdr:rowOff>
    </xdr:from>
    <xdr:to>
      <xdr:col>41</xdr:col>
      <xdr:colOff>101600</xdr:colOff>
      <xdr:row>98</xdr:row>
      <xdr:rowOff>154873</xdr:rowOff>
    </xdr:to>
    <xdr:sp macro="" textlink="">
      <xdr:nvSpPr>
        <xdr:cNvPr id="466" name="フローチャート: 判断 465"/>
        <xdr:cNvSpPr/>
      </xdr:nvSpPr>
      <xdr:spPr>
        <a:xfrm>
          <a:off x="7810500" y="1685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146000</xdr:rowOff>
    </xdr:from>
    <xdr:ext cx="599010" cy="259045"/>
    <xdr:sp macro="" textlink="">
      <xdr:nvSpPr>
        <xdr:cNvPr id="467" name="テキスト ボックス 466"/>
        <xdr:cNvSpPr txBox="1"/>
      </xdr:nvSpPr>
      <xdr:spPr>
        <a:xfrm>
          <a:off x="7561795" y="1694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85872</xdr:rowOff>
    </xdr:from>
    <xdr:to>
      <xdr:col>36</xdr:col>
      <xdr:colOff>165100</xdr:colOff>
      <xdr:row>99</xdr:row>
      <xdr:rowOff>16022</xdr:rowOff>
    </xdr:to>
    <xdr:sp macro="" textlink="">
      <xdr:nvSpPr>
        <xdr:cNvPr id="468" name="フローチャート: 判断 467"/>
        <xdr:cNvSpPr/>
      </xdr:nvSpPr>
      <xdr:spPr>
        <a:xfrm>
          <a:off x="69215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7149</xdr:rowOff>
    </xdr:from>
    <xdr:ext cx="599010" cy="259045"/>
    <xdr:sp macro="" textlink="">
      <xdr:nvSpPr>
        <xdr:cNvPr id="469" name="テキスト ボックス 468"/>
        <xdr:cNvSpPr txBox="1"/>
      </xdr:nvSpPr>
      <xdr:spPr>
        <a:xfrm>
          <a:off x="6672795" y="1698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75712</xdr:rowOff>
    </xdr:from>
    <xdr:to>
      <xdr:col>55</xdr:col>
      <xdr:colOff>50800</xdr:colOff>
      <xdr:row>99</xdr:row>
      <xdr:rowOff>5862</xdr:rowOff>
    </xdr:to>
    <xdr:sp macro="" textlink="">
      <xdr:nvSpPr>
        <xdr:cNvPr id="475" name="楕円 474"/>
        <xdr:cNvSpPr/>
      </xdr:nvSpPr>
      <xdr:spPr>
        <a:xfrm>
          <a:off x="10426700" y="1687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15496</xdr:rowOff>
    </xdr:from>
    <xdr:ext cx="599010" cy="259045"/>
    <xdr:sp macro="" textlink="">
      <xdr:nvSpPr>
        <xdr:cNvPr id="476" name="普通建設事業費 （ うち更新整備　）該当値テキスト"/>
        <xdr:cNvSpPr txBox="1"/>
      </xdr:nvSpPr>
      <xdr:spPr>
        <a:xfrm>
          <a:off x="10528300" y="1681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98848</xdr:rowOff>
    </xdr:from>
    <xdr:to>
      <xdr:col>50</xdr:col>
      <xdr:colOff>165100</xdr:colOff>
      <xdr:row>99</xdr:row>
      <xdr:rowOff>28998</xdr:rowOff>
    </xdr:to>
    <xdr:sp macro="" textlink="">
      <xdr:nvSpPr>
        <xdr:cNvPr id="477" name="楕円 476"/>
        <xdr:cNvSpPr/>
      </xdr:nvSpPr>
      <xdr:spPr>
        <a:xfrm>
          <a:off x="9588500" y="1690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20125</xdr:rowOff>
    </xdr:from>
    <xdr:ext cx="534377" cy="259045"/>
    <xdr:sp macro="" textlink="">
      <xdr:nvSpPr>
        <xdr:cNvPr id="478" name="テキスト ボックス 477"/>
        <xdr:cNvSpPr txBox="1"/>
      </xdr:nvSpPr>
      <xdr:spPr>
        <a:xfrm>
          <a:off x="9372111" y="1699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28868</xdr:rowOff>
    </xdr:from>
    <xdr:to>
      <xdr:col>46</xdr:col>
      <xdr:colOff>38100</xdr:colOff>
      <xdr:row>98</xdr:row>
      <xdr:rowOff>130468</xdr:rowOff>
    </xdr:to>
    <xdr:sp macro="" textlink="">
      <xdr:nvSpPr>
        <xdr:cNvPr id="479" name="楕円 478"/>
        <xdr:cNvSpPr/>
      </xdr:nvSpPr>
      <xdr:spPr>
        <a:xfrm>
          <a:off x="8699500" y="1683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146995</xdr:rowOff>
    </xdr:from>
    <xdr:ext cx="599010" cy="259045"/>
    <xdr:sp macro="" textlink="">
      <xdr:nvSpPr>
        <xdr:cNvPr id="480" name="テキスト ボックス 479"/>
        <xdr:cNvSpPr txBox="1"/>
      </xdr:nvSpPr>
      <xdr:spPr>
        <a:xfrm>
          <a:off x="8450795" y="1660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16120</xdr:rowOff>
    </xdr:from>
    <xdr:to>
      <xdr:col>41</xdr:col>
      <xdr:colOff>101600</xdr:colOff>
      <xdr:row>98</xdr:row>
      <xdr:rowOff>117720</xdr:rowOff>
    </xdr:to>
    <xdr:sp macro="" textlink="">
      <xdr:nvSpPr>
        <xdr:cNvPr id="481" name="楕円 480"/>
        <xdr:cNvSpPr/>
      </xdr:nvSpPr>
      <xdr:spPr>
        <a:xfrm>
          <a:off x="7810500" y="1681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134247</xdr:rowOff>
    </xdr:from>
    <xdr:ext cx="599010" cy="259045"/>
    <xdr:sp macro="" textlink="">
      <xdr:nvSpPr>
        <xdr:cNvPr id="482" name="テキスト ボックス 481"/>
        <xdr:cNvSpPr txBox="1"/>
      </xdr:nvSpPr>
      <xdr:spPr>
        <a:xfrm>
          <a:off x="7561795" y="16593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55029</xdr:rowOff>
    </xdr:from>
    <xdr:to>
      <xdr:col>36</xdr:col>
      <xdr:colOff>165100</xdr:colOff>
      <xdr:row>98</xdr:row>
      <xdr:rowOff>156629</xdr:rowOff>
    </xdr:to>
    <xdr:sp macro="" textlink="">
      <xdr:nvSpPr>
        <xdr:cNvPr id="483" name="楕円 482"/>
        <xdr:cNvSpPr/>
      </xdr:nvSpPr>
      <xdr:spPr>
        <a:xfrm>
          <a:off x="6921500" y="1685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1706</xdr:rowOff>
    </xdr:from>
    <xdr:ext cx="599010" cy="259045"/>
    <xdr:sp macro="" textlink="">
      <xdr:nvSpPr>
        <xdr:cNvPr id="484" name="テキスト ボックス 483"/>
        <xdr:cNvSpPr txBox="1"/>
      </xdr:nvSpPr>
      <xdr:spPr>
        <a:xfrm>
          <a:off x="6672795" y="1663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8" name="テキスト ボックス 49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6" name="テキスト ボックス 505"/>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158222</xdr:rowOff>
    </xdr:from>
    <xdr:to>
      <xdr:col>85</xdr:col>
      <xdr:colOff>126364</xdr:colOff>
      <xdr:row>39</xdr:row>
      <xdr:rowOff>44450</xdr:rowOff>
    </xdr:to>
    <xdr:cxnSp macro="">
      <xdr:nvCxnSpPr>
        <xdr:cNvPr id="508" name="直線コネクタ 507"/>
        <xdr:cNvCxnSpPr/>
      </xdr:nvCxnSpPr>
      <xdr:spPr>
        <a:xfrm flipV="1">
          <a:off x="16317595" y="5130272"/>
          <a:ext cx="1269" cy="160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72308</xdr:rowOff>
    </xdr:from>
    <xdr:ext cx="249299" cy="259045"/>
    <xdr:sp macro="" textlink="">
      <xdr:nvSpPr>
        <xdr:cNvPr id="509" name="災害復旧事業費最小値テキスト"/>
        <xdr:cNvSpPr txBox="1"/>
      </xdr:nvSpPr>
      <xdr:spPr>
        <a:xfrm>
          <a:off x="16370300" y="6758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104899</xdr:rowOff>
    </xdr:from>
    <xdr:ext cx="599010" cy="259045"/>
    <xdr:sp macro="" textlink="">
      <xdr:nvSpPr>
        <xdr:cNvPr id="511" name="災害復旧事業費最大値テキスト"/>
        <xdr:cNvSpPr txBox="1"/>
      </xdr:nvSpPr>
      <xdr:spPr>
        <a:xfrm>
          <a:off x="16370300" y="49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158222</xdr:rowOff>
    </xdr:from>
    <xdr:to>
      <xdr:col>86</xdr:col>
      <xdr:colOff>25400</xdr:colOff>
      <xdr:row>29</xdr:row>
      <xdr:rowOff>158222</xdr:rowOff>
    </xdr:to>
    <xdr:cxnSp macro="">
      <xdr:nvCxnSpPr>
        <xdr:cNvPr id="512" name="直線コネクタ 511"/>
        <xdr:cNvCxnSpPr/>
      </xdr:nvCxnSpPr>
      <xdr:spPr>
        <a:xfrm>
          <a:off x="16230600" y="513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2146</xdr:rowOff>
    </xdr:from>
    <xdr:to>
      <xdr:col>85</xdr:col>
      <xdr:colOff>127000</xdr:colOff>
      <xdr:row>39</xdr:row>
      <xdr:rowOff>9850</xdr:rowOff>
    </xdr:to>
    <xdr:cxnSp macro="">
      <xdr:nvCxnSpPr>
        <xdr:cNvPr id="513" name="直線コネクタ 512"/>
        <xdr:cNvCxnSpPr/>
      </xdr:nvCxnSpPr>
      <xdr:spPr>
        <a:xfrm flipV="1">
          <a:off x="15481300" y="6688696"/>
          <a:ext cx="838200" cy="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116758</xdr:rowOff>
    </xdr:from>
    <xdr:ext cx="534377" cy="259045"/>
    <xdr:sp macro="" textlink="">
      <xdr:nvSpPr>
        <xdr:cNvPr id="514" name="災害復旧事業費平均値テキスト"/>
        <xdr:cNvSpPr txBox="1"/>
      </xdr:nvSpPr>
      <xdr:spPr>
        <a:xfrm>
          <a:off x="16370300" y="663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138331</xdr:rowOff>
    </xdr:from>
    <xdr:to>
      <xdr:col>85</xdr:col>
      <xdr:colOff>177800</xdr:colOff>
      <xdr:row>39</xdr:row>
      <xdr:rowOff>68481</xdr:rowOff>
    </xdr:to>
    <xdr:sp macro="" textlink="">
      <xdr:nvSpPr>
        <xdr:cNvPr id="515" name="フローチャート: 判断 514"/>
        <xdr:cNvSpPr/>
      </xdr:nvSpPr>
      <xdr:spPr>
        <a:xfrm>
          <a:off x="162687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9850</xdr:rowOff>
    </xdr:from>
    <xdr:to>
      <xdr:col>81</xdr:col>
      <xdr:colOff>50800</xdr:colOff>
      <xdr:row>39</xdr:row>
      <xdr:rowOff>14715</xdr:rowOff>
    </xdr:to>
    <xdr:cxnSp macro="">
      <xdr:nvCxnSpPr>
        <xdr:cNvPr id="516" name="直線コネクタ 515"/>
        <xdr:cNvCxnSpPr/>
      </xdr:nvCxnSpPr>
      <xdr:spPr>
        <a:xfrm flipV="1">
          <a:off x="14592300" y="6696400"/>
          <a:ext cx="889000" cy="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141608</xdr:rowOff>
    </xdr:from>
    <xdr:to>
      <xdr:col>81</xdr:col>
      <xdr:colOff>101600</xdr:colOff>
      <xdr:row>39</xdr:row>
      <xdr:rowOff>71758</xdr:rowOff>
    </xdr:to>
    <xdr:sp macro="" textlink="">
      <xdr:nvSpPr>
        <xdr:cNvPr id="517" name="フローチャート: 判断 516"/>
        <xdr:cNvSpPr/>
      </xdr:nvSpPr>
      <xdr:spPr>
        <a:xfrm>
          <a:off x="15430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62885</xdr:rowOff>
    </xdr:from>
    <xdr:ext cx="534377" cy="259045"/>
    <xdr:sp macro="" textlink="">
      <xdr:nvSpPr>
        <xdr:cNvPr id="518" name="テキスト ボックス 517"/>
        <xdr:cNvSpPr txBox="1"/>
      </xdr:nvSpPr>
      <xdr:spPr>
        <a:xfrm>
          <a:off x="15214111" y="674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12743</xdr:rowOff>
    </xdr:from>
    <xdr:to>
      <xdr:col>76</xdr:col>
      <xdr:colOff>114300</xdr:colOff>
      <xdr:row>39</xdr:row>
      <xdr:rowOff>14715</xdr:rowOff>
    </xdr:to>
    <xdr:cxnSp macro="">
      <xdr:nvCxnSpPr>
        <xdr:cNvPr id="519" name="直線コネクタ 518"/>
        <xdr:cNvCxnSpPr/>
      </xdr:nvCxnSpPr>
      <xdr:spPr>
        <a:xfrm>
          <a:off x="13703300" y="6699293"/>
          <a:ext cx="889000" cy="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144042</xdr:rowOff>
    </xdr:from>
    <xdr:to>
      <xdr:col>76</xdr:col>
      <xdr:colOff>165100</xdr:colOff>
      <xdr:row>39</xdr:row>
      <xdr:rowOff>74192</xdr:rowOff>
    </xdr:to>
    <xdr:sp macro="" textlink="">
      <xdr:nvSpPr>
        <xdr:cNvPr id="520" name="フローチャート: 判断 519"/>
        <xdr:cNvSpPr/>
      </xdr:nvSpPr>
      <xdr:spPr>
        <a:xfrm>
          <a:off x="14541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65319</xdr:rowOff>
    </xdr:from>
    <xdr:ext cx="534377" cy="259045"/>
    <xdr:sp macro="" textlink="">
      <xdr:nvSpPr>
        <xdr:cNvPr id="521" name="テキスト ボックス 520"/>
        <xdr:cNvSpPr txBox="1"/>
      </xdr:nvSpPr>
      <xdr:spPr>
        <a:xfrm>
          <a:off x="14325111" y="675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12743</xdr:rowOff>
    </xdr:from>
    <xdr:to>
      <xdr:col>71</xdr:col>
      <xdr:colOff>177800</xdr:colOff>
      <xdr:row>39</xdr:row>
      <xdr:rowOff>13734</xdr:rowOff>
    </xdr:to>
    <xdr:cxnSp macro="">
      <xdr:nvCxnSpPr>
        <xdr:cNvPr id="522" name="直線コネクタ 521"/>
        <xdr:cNvCxnSpPr/>
      </xdr:nvCxnSpPr>
      <xdr:spPr>
        <a:xfrm flipV="1">
          <a:off x="12814300" y="6699293"/>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148416</xdr:rowOff>
    </xdr:from>
    <xdr:to>
      <xdr:col>72</xdr:col>
      <xdr:colOff>38100</xdr:colOff>
      <xdr:row>39</xdr:row>
      <xdr:rowOff>78566</xdr:rowOff>
    </xdr:to>
    <xdr:sp macro="" textlink="">
      <xdr:nvSpPr>
        <xdr:cNvPr id="523" name="フローチャート: 判断 522"/>
        <xdr:cNvSpPr/>
      </xdr:nvSpPr>
      <xdr:spPr>
        <a:xfrm>
          <a:off x="13652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69693</xdr:rowOff>
    </xdr:from>
    <xdr:ext cx="469744" cy="259045"/>
    <xdr:sp macro="" textlink="">
      <xdr:nvSpPr>
        <xdr:cNvPr id="524" name="テキスト ボックス 523"/>
        <xdr:cNvSpPr txBox="1"/>
      </xdr:nvSpPr>
      <xdr:spPr>
        <a:xfrm>
          <a:off x="13468428" y="675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142061</xdr:rowOff>
    </xdr:from>
    <xdr:to>
      <xdr:col>67</xdr:col>
      <xdr:colOff>101600</xdr:colOff>
      <xdr:row>39</xdr:row>
      <xdr:rowOff>72211</xdr:rowOff>
    </xdr:to>
    <xdr:sp macro="" textlink="">
      <xdr:nvSpPr>
        <xdr:cNvPr id="525" name="フローチャート: 判断 524"/>
        <xdr:cNvSpPr/>
      </xdr:nvSpPr>
      <xdr:spPr>
        <a:xfrm>
          <a:off x="12763500" y="665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63338</xdr:rowOff>
    </xdr:from>
    <xdr:ext cx="534377" cy="259045"/>
    <xdr:sp macro="" textlink="">
      <xdr:nvSpPr>
        <xdr:cNvPr id="526" name="テキスト ボックス 525"/>
        <xdr:cNvSpPr txBox="1"/>
      </xdr:nvSpPr>
      <xdr:spPr>
        <a:xfrm>
          <a:off x="12547111" y="674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122796</xdr:rowOff>
    </xdr:from>
    <xdr:to>
      <xdr:col>85</xdr:col>
      <xdr:colOff>177800</xdr:colOff>
      <xdr:row>39</xdr:row>
      <xdr:rowOff>52946</xdr:rowOff>
    </xdr:to>
    <xdr:sp macro="" textlink="">
      <xdr:nvSpPr>
        <xdr:cNvPr id="532" name="楕円 531"/>
        <xdr:cNvSpPr/>
      </xdr:nvSpPr>
      <xdr:spPr>
        <a:xfrm>
          <a:off x="16268700" y="663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82173</xdr:rowOff>
    </xdr:from>
    <xdr:ext cx="534377" cy="259045"/>
    <xdr:sp macro="" textlink="">
      <xdr:nvSpPr>
        <xdr:cNvPr id="533" name="災害復旧事業費該当値テキスト"/>
        <xdr:cNvSpPr txBox="1"/>
      </xdr:nvSpPr>
      <xdr:spPr>
        <a:xfrm>
          <a:off x="16370300" y="642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130500</xdr:rowOff>
    </xdr:from>
    <xdr:to>
      <xdr:col>81</xdr:col>
      <xdr:colOff>101600</xdr:colOff>
      <xdr:row>39</xdr:row>
      <xdr:rowOff>60650</xdr:rowOff>
    </xdr:to>
    <xdr:sp macro="" textlink="">
      <xdr:nvSpPr>
        <xdr:cNvPr id="534" name="楕円 533"/>
        <xdr:cNvSpPr/>
      </xdr:nvSpPr>
      <xdr:spPr>
        <a:xfrm>
          <a:off x="15430500" y="66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77176</xdr:rowOff>
    </xdr:from>
    <xdr:ext cx="534377" cy="259045"/>
    <xdr:sp macro="" textlink="">
      <xdr:nvSpPr>
        <xdr:cNvPr id="535" name="テキスト ボックス 534"/>
        <xdr:cNvSpPr txBox="1"/>
      </xdr:nvSpPr>
      <xdr:spPr>
        <a:xfrm>
          <a:off x="15214111" y="642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135365</xdr:rowOff>
    </xdr:from>
    <xdr:to>
      <xdr:col>76</xdr:col>
      <xdr:colOff>165100</xdr:colOff>
      <xdr:row>39</xdr:row>
      <xdr:rowOff>65515</xdr:rowOff>
    </xdr:to>
    <xdr:sp macro="" textlink="">
      <xdr:nvSpPr>
        <xdr:cNvPr id="536" name="楕円 535"/>
        <xdr:cNvSpPr/>
      </xdr:nvSpPr>
      <xdr:spPr>
        <a:xfrm>
          <a:off x="14541500" y="665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82042</xdr:rowOff>
    </xdr:from>
    <xdr:ext cx="534377" cy="259045"/>
    <xdr:sp macro="" textlink="">
      <xdr:nvSpPr>
        <xdr:cNvPr id="537" name="テキスト ボックス 536"/>
        <xdr:cNvSpPr txBox="1"/>
      </xdr:nvSpPr>
      <xdr:spPr>
        <a:xfrm>
          <a:off x="14325111" y="642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133393</xdr:rowOff>
    </xdr:from>
    <xdr:to>
      <xdr:col>72</xdr:col>
      <xdr:colOff>38100</xdr:colOff>
      <xdr:row>39</xdr:row>
      <xdr:rowOff>63543</xdr:rowOff>
    </xdr:to>
    <xdr:sp macro="" textlink="">
      <xdr:nvSpPr>
        <xdr:cNvPr id="538" name="楕円 537"/>
        <xdr:cNvSpPr/>
      </xdr:nvSpPr>
      <xdr:spPr>
        <a:xfrm>
          <a:off x="13652500" y="664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80070</xdr:rowOff>
    </xdr:from>
    <xdr:ext cx="534377" cy="259045"/>
    <xdr:sp macro="" textlink="">
      <xdr:nvSpPr>
        <xdr:cNvPr id="539" name="テキスト ボックス 538"/>
        <xdr:cNvSpPr txBox="1"/>
      </xdr:nvSpPr>
      <xdr:spPr>
        <a:xfrm>
          <a:off x="13436111" y="642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134384</xdr:rowOff>
    </xdr:from>
    <xdr:to>
      <xdr:col>67</xdr:col>
      <xdr:colOff>101600</xdr:colOff>
      <xdr:row>39</xdr:row>
      <xdr:rowOff>64534</xdr:rowOff>
    </xdr:to>
    <xdr:sp macro="" textlink="">
      <xdr:nvSpPr>
        <xdr:cNvPr id="540" name="楕円 539"/>
        <xdr:cNvSpPr/>
      </xdr:nvSpPr>
      <xdr:spPr>
        <a:xfrm>
          <a:off x="12763500" y="664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81061</xdr:rowOff>
    </xdr:from>
    <xdr:ext cx="534377" cy="259045"/>
    <xdr:sp macro="" textlink="">
      <xdr:nvSpPr>
        <xdr:cNvPr id="541" name="テキスト ボックス 540"/>
        <xdr:cNvSpPr txBox="1"/>
      </xdr:nvSpPr>
      <xdr:spPr>
        <a:xfrm>
          <a:off x="12547111" y="642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4" name="テキスト ボックス 60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6" name="テキスト ボックス 60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80963</xdr:rowOff>
    </xdr:from>
    <xdr:to>
      <xdr:col>85</xdr:col>
      <xdr:colOff>126364</xdr:colOff>
      <xdr:row>79</xdr:row>
      <xdr:rowOff>96713</xdr:rowOff>
    </xdr:to>
    <xdr:cxnSp macro="">
      <xdr:nvCxnSpPr>
        <xdr:cNvPr id="616" name="直線コネクタ 615"/>
        <xdr:cNvCxnSpPr/>
      </xdr:nvCxnSpPr>
      <xdr:spPr>
        <a:xfrm flipV="1">
          <a:off x="16317595" y="12082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100540</xdr:rowOff>
    </xdr:from>
    <xdr:ext cx="378565" cy="259045"/>
    <xdr:sp macro="" textlink="">
      <xdr:nvSpPr>
        <xdr:cNvPr id="617" name="公債費最小値テキスト"/>
        <xdr:cNvSpPr txBox="1"/>
      </xdr:nvSpPr>
      <xdr:spPr>
        <a:xfrm>
          <a:off x="16370300" y="1364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96713</xdr:rowOff>
    </xdr:from>
    <xdr:to>
      <xdr:col>86</xdr:col>
      <xdr:colOff>25400</xdr:colOff>
      <xdr:row>79</xdr:row>
      <xdr:rowOff>96713</xdr:rowOff>
    </xdr:to>
    <xdr:cxnSp macro="">
      <xdr:nvCxnSpPr>
        <xdr:cNvPr id="618" name="直線コネクタ 617"/>
        <xdr:cNvCxnSpPr/>
      </xdr:nvCxnSpPr>
      <xdr:spPr>
        <a:xfrm>
          <a:off x="16230600" y="1364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27640</xdr:rowOff>
    </xdr:from>
    <xdr:ext cx="599010" cy="259045"/>
    <xdr:sp macro="" textlink="">
      <xdr:nvSpPr>
        <xdr:cNvPr id="619" name="公債費最大値テキスト"/>
        <xdr:cNvSpPr txBox="1"/>
      </xdr:nvSpPr>
      <xdr:spPr>
        <a:xfrm>
          <a:off x="16370300" y="1185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80963</xdr:rowOff>
    </xdr:from>
    <xdr:to>
      <xdr:col>86</xdr:col>
      <xdr:colOff>25400</xdr:colOff>
      <xdr:row>70</xdr:row>
      <xdr:rowOff>80963</xdr:rowOff>
    </xdr:to>
    <xdr:cxnSp macro="">
      <xdr:nvCxnSpPr>
        <xdr:cNvPr id="620" name="直線コネクタ 619"/>
        <xdr:cNvCxnSpPr/>
      </xdr:nvCxnSpPr>
      <xdr:spPr>
        <a:xfrm>
          <a:off x="16230600" y="120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106899</xdr:rowOff>
    </xdr:from>
    <xdr:to>
      <xdr:col>85</xdr:col>
      <xdr:colOff>127000</xdr:colOff>
      <xdr:row>77</xdr:row>
      <xdr:rowOff>120749</xdr:rowOff>
    </xdr:to>
    <xdr:cxnSp macro="">
      <xdr:nvCxnSpPr>
        <xdr:cNvPr id="621" name="直線コネクタ 620"/>
        <xdr:cNvCxnSpPr/>
      </xdr:nvCxnSpPr>
      <xdr:spPr>
        <a:xfrm>
          <a:off x="15481300" y="13308549"/>
          <a:ext cx="838200" cy="1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38854</xdr:rowOff>
    </xdr:from>
    <xdr:ext cx="599010" cy="259045"/>
    <xdr:sp macro="" textlink="">
      <xdr:nvSpPr>
        <xdr:cNvPr id="622" name="公債費平均値テキスト"/>
        <xdr:cNvSpPr txBox="1"/>
      </xdr:nvSpPr>
      <xdr:spPr>
        <a:xfrm>
          <a:off x="16370300" y="13069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15977</xdr:rowOff>
    </xdr:from>
    <xdr:to>
      <xdr:col>85</xdr:col>
      <xdr:colOff>177800</xdr:colOff>
      <xdr:row>77</xdr:row>
      <xdr:rowOff>117577</xdr:rowOff>
    </xdr:to>
    <xdr:sp macro="" textlink="">
      <xdr:nvSpPr>
        <xdr:cNvPr id="623" name="フローチャート: 判断 622"/>
        <xdr:cNvSpPr/>
      </xdr:nvSpPr>
      <xdr:spPr>
        <a:xfrm>
          <a:off x="16268700" y="132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97929</xdr:rowOff>
    </xdr:from>
    <xdr:to>
      <xdr:col>81</xdr:col>
      <xdr:colOff>50800</xdr:colOff>
      <xdr:row>77</xdr:row>
      <xdr:rowOff>106899</xdr:rowOff>
    </xdr:to>
    <xdr:cxnSp macro="">
      <xdr:nvCxnSpPr>
        <xdr:cNvPr id="624" name="直線コネクタ 623"/>
        <xdr:cNvCxnSpPr/>
      </xdr:nvCxnSpPr>
      <xdr:spPr>
        <a:xfrm>
          <a:off x="14592300" y="13299579"/>
          <a:ext cx="889000" cy="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42935</xdr:rowOff>
    </xdr:from>
    <xdr:to>
      <xdr:col>81</xdr:col>
      <xdr:colOff>101600</xdr:colOff>
      <xdr:row>77</xdr:row>
      <xdr:rowOff>144535</xdr:rowOff>
    </xdr:to>
    <xdr:sp macro="" textlink="">
      <xdr:nvSpPr>
        <xdr:cNvPr id="625" name="フローチャート: 判断 624"/>
        <xdr:cNvSpPr/>
      </xdr:nvSpPr>
      <xdr:spPr>
        <a:xfrm>
          <a:off x="15430500" y="132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161062</xdr:rowOff>
    </xdr:from>
    <xdr:ext cx="599010" cy="259045"/>
    <xdr:sp macro="" textlink="">
      <xdr:nvSpPr>
        <xdr:cNvPr id="626" name="テキスト ボックス 625"/>
        <xdr:cNvSpPr txBox="1"/>
      </xdr:nvSpPr>
      <xdr:spPr>
        <a:xfrm>
          <a:off x="15181795" y="130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88157</xdr:rowOff>
    </xdr:from>
    <xdr:to>
      <xdr:col>76</xdr:col>
      <xdr:colOff>114300</xdr:colOff>
      <xdr:row>77</xdr:row>
      <xdr:rowOff>97929</xdr:rowOff>
    </xdr:to>
    <xdr:cxnSp macro="">
      <xdr:nvCxnSpPr>
        <xdr:cNvPr id="627" name="直線コネクタ 626"/>
        <xdr:cNvCxnSpPr/>
      </xdr:nvCxnSpPr>
      <xdr:spPr>
        <a:xfrm>
          <a:off x="13703300" y="13289807"/>
          <a:ext cx="889000" cy="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44914</xdr:rowOff>
    </xdr:from>
    <xdr:to>
      <xdr:col>76</xdr:col>
      <xdr:colOff>165100</xdr:colOff>
      <xdr:row>77</xdr:row>
      <xdr:rowOff>146514</xdr:rowOff>
    </xdr:to>
    <xdr:sp macro="" textlink="">
      <xdr:nvSpPr>
        <xdr:cNvPr id="628" name="フローチャート: 判断 627"/>
        <xdr:cNvSpPr/>
      </xdr:nvSpPr>
      <xdr:spPr>
        <a:xfrm>
          <a:off x="145415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163041</xdr:rowOff>
    </xdr:from>
    <xdr:ext cx="599010" cy="259045"/>
    <xdr:sp macro="" textlink="">
      <xdr:nvSpPr>
        <xdr:cNvPr id="629" name="テキスト ボックス 628"/>
        <xdr:cNvSpPr txBox="1"/>
      </xdr:nvSpPr>
      <xdr:spPr>
        <a:xfrm>
          <a:off x="14292795" y="1302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88157</xdr:rowOff>
    </xdr:from>
    <xdr:to>
      <xdr:col>71</xdr:col>
      <xdr:colOff>177800</xdr:colOff>
      <xdr:row>77</xdr:row>
      <xdr:rowOff>94163</xdr:rowOff>
    </xdr:to>
    <xdr:cxnSp macro="">
      <xdr:nvCxnSpPr>
        <xdr:cNvPr id="630" name="直線コネクタ 629"/>
        <xdr:cNvCxnSpPr/>
      </xdr:nvCxnSpPr>
      <xdr:spPr>
        <a:xfrm flipV="1">
          <a:off x="12814300" y="13289807"/>
          <a:ext cx="889000" cy="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42971</xdr:rowOff>
    </xdr:from>
    <xdr:to>
      <xdr:col>72</xdr:col>
      <xdr:colOff>38100</xdr:colOff>
      <xdr:row>77</xdr:row>
      <xdr:rowOff>144571</xdr:rowOff>
    </xdr:to>
    <xdr:sp macro="" textlink="">
      <xdr:nvSpPr>
        <xdr:cNvPr id="631" name="フローチャート: 判断 630"/>
        <xdr:cNvSpPr/>
      </xdr:nvSpPr>
      <xdr:spPr>
        <a:xfrm>
          <a:off x="13652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135698</xdr:rowOff>
    </xdr:from>
    <xdr:ext cx="599010" cy="259045"/>
    <xdr:sp macro="" textlink="">
      <xdr:nvSpPr>
        <xdr:cNvPr id="632" name="テキスト ボックス 631"/>
        <xdr:cNvSpPr txBox="1"/>
      </xdr:nvSpPr>
      <xdr:spPr>
        <a:xfrm>
          <a:off x="13403795" y="1333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24746</xdr:rowOff>
    </xdr:from>
    <xdr:to>
      <xdr:col>67</xdr:col>
      <xdr:colOff>101600</xdr:colOff>
      <xdr:row>77</xdr:row>
      <xdr:rowOff>126346</xdr:rowOff>
    </xdr:to>
    <xdr:sp macro="" textlink="">
      <xdr:nvSpPr>
        <xdr:cNvPr id="633" name="フローチャート: 判断 632"/>
        <xdr:cNvSpPr/>
      </xdr:nvSpPr>
      <xdr:spPr>
        <a:xfrm>
          <a:off x="12763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142873</xdr:rowOff>
    </xdr:from>
    <xdr:ext cx="599010" cy="259045"/>
    <xdr:sp macro="" textlink="">
      <xdr:nvSpPr>
        <xdr:cNvPr id="634" name="テキスト ボックス 633"/>
        <xdr:cNvSpPr txBox="1"/>
      </xdr:nvSpPr>
      <xdr:spPr>
        <a:xfrm>
          <a:off x="12514795" y="1300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69949</xdr:rowOff>
    </xdr:from>
    <xdr:to>
      <xdr:col>85</xdr:col>
      <xdr:colOff>177800</xdr:colOff>
      <xdr:row>78</xdr:row>
      <xdr:rowOff>99</xdr:rowOff>
    </xdr:to>
    <xdr:sp macro="" textlink="">
      <xdr:nvSpPr>
        <xdr:cNvPr id="640" name="楕円 639"/>
        <xdr:cNvSpPr/>
      </xdr:nvSpPr>
      <xdr:spPr>
        <a:xfrm>
          <a:off x="16268700" y="1327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48376</xdr:rowOff>
    </xdr:from>
    <xdr:ext cx="534377" cy="259045"/>
    <xdr:sp macro="" textlink="">
      <xdr:nvSpPr>
        <xdr:cNvPr id="641" name="公債費該当値テキスト"/>
        <xdr:cNvSpPr txBox="1"/>
      </xdr:nvSpPr>
      <xdr:spPr>
        <a:xfrm>
          <a:off x="16370300" y="1325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56099</xdr:rowOff>
    </xdr:from>
    <xdr:to>
      <xdr:col>81</xdr:col>
      <xdr:colOff>101600</xdr:colOff>
      <xdr:row>77</xdr:row>
      <xdr:rowOff>157699</xdr:rowOff>
    </xdr:to>
    <xdr:sp macro="" textlink="">
      <xdr:nvSpPr>
        <xdr:cNvPr id="642" name="楕円 641"/>
        <xdr:cNvSpPr/>
      </xdr:nvSpPr>
      <xdr:spPr>
        <a:xfrm>
          <a:off x="15430500" y="1325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148826</xdr:rowOff>
    </xdr:from>
    <xdr:ext cx="599010" cy="259045"/>
    <xdr:sp macro="" textlink="">
      <xdr:nvSpPr>
        <xdr:cNvPr id="643" name="テキスト ボックス 642"/>
        <xdr:cNvSpPr txBox="1"/>
      </xdr:nvSpPr>
      <xdr:spPr>
        <a:xfrm>
          <a:off x="15181795" y="1335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47129</xdr:rowOff>
    </xdr:from>
    <xdr:to>
      <xdr:col>76</xdr:col>
      <xdr:colOff>165100</xdr:colOff>
      <xdr:row>77</xdr:row>
      <xdr:rowOff>148729</xdr:rowOff>
    </xdr:to>
    <xdr:sp macro="" textlink="">
      <xdr:nvSpPr>
        <xdr:cNvPr id="644" name="楕円 643"/>
        <xdr:cNvSpPr/>
      </xdr:nvSpPr>
      <xdr:spPr>
        <a:xfrm>
          <a:off x="14541500" y="1324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139856</xdr:rowOff>
    </xdr:from>
    <xdr:ext cx="599010" cy="259045"/>
    <xdr:sp macro="" textlink="">
      <xdr:nvSpPr>
        <xdr:cNvPr id="645" name="テキスト ボックス 644"/>
        <xdr:cNvSpPr txBox="1"/>
      </xdr:nvSpPr>
      <xdr:spPr>
        <a:xfrm>
          <a:off x="14292795" y="13341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37357</xdr:rowOff>
    </xdr:from>
    <xdr:to>
      <xdr:col>72</xdr:col>
      <xdr:colOff>38100</xdr:colOff>
      <xdr:row>77</xdr:row>
      <xdr:rowOff>138957</xdr:rowOff>
    </xdr:to>
    <xdr:sp macro="" textlink="">
      <xdr:nvSpPr>
        <xdr:cNvPr id="646" name="楕円 645"/>
        <xdr:cNvSpPr/>
      </xdr:nvSpPr>
      <xdr:spPr>
        <a:xfrm>
          <a:off x="13652500" y="1323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155484</xdr:rowOff>
    </xdr:from>
    <xdr:ext cx="599010" cy="259045"/>
    <xdr:sp macro="" textlink="">
      <xdr:nvSpPr>
        <xdr:cNvPr id="647" name="テキスト ボックス 646"/>
        <xdr:cNvSpPr txBox="1"/>
      </xdr:nvSpPr>
      <xdr:spPr>
        <a:xfrm>
          <a:off x="13403795" y="1301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43363</xdr:rowOff>
    </xdr:from>
    <xdr:to>
      <xdr:col>67</xdr:col>
      <xdr:colOff>101600</xdr:colOff>
      <xdr:row>77</xdr:row>
      <xdr:rowOff>144963</xdr:rowOff>
    </xdr:to>
    <xdr:sp macro="" textlink="">
      <xdr:nvSpPr>
        <xdr:cNvPr id="648" name="楕円 647"/>
        <xdr:cNvSpPr/>
      </xdr:nvSpPr>
      <xdr:spPr>
        <a:xfrm>
          <a:off x="12763500" y="132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136090</xdr:rowOff>
    </xdr:from>
    <xdr:ext cx="599010" cy="259045"/>
    <xdr:sp macro="" textlink="">
      <xdr:nvSpPr>
        <xdr:cNvPr id="649" name="テキスト ボックス 648"/>
        <xdr:cNvSpPr txBox="1"/>
      </xdr:nvSpPr>
      <xdr:spPr>
        <a:xfrm>
          <a:off x="12514795" y="1333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73214</xdr:rowOff>
    </xdr:from>
    <xdr:to>
      <xdr:col>85</xdr:col>
      <xdr:colOff>126364</xdr:colOff>
      <xdr:row>98</xdr:row>
      <xdr:rowOff>133390</xdr:rowOff>
    </xdr:to>
    <xdr:cxnSp macro="">
      <xdr:nvCxnSpPr>
        <xdr:cNvPr id="671" name="直線コネクタ 670"/>
        <xdr:cNvCxnSpPr/>
      </xdr:nvCxnSpPr>
      <xdr:spPr>
        <a:xfrm flipV="1">
          <a:off x="16317595" y="15503714"/>
          <a:ext cx="1269" cy="143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137217</xdr:rowOff>
    </xdr:from>
    <xdr:ext cx="469744" cy="259045"/>
    <xdr:sp macro="" textlink="">
      <xdr:nvSpPr>
        <xdr:cNvPr id="672" name="積立金最小値テキスト"/>
        <xdr:cNvSpPr txBox="1"/>
      </xdr:nvSpPr>
      <xdr:spPr>
        <a:xfrm>
          <a:off x="16370300" y="1693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133390</xdr:rowOff>
    </xdr:from>
    <xdr:to>
      <xdr:col>86</xdr:col>
      <xdr:colOff>25400</xdr:colOff>
      <xdr:row>98</xdr:row>
      <xdr:rowOff>133390</xdr:rowOff>
    </xdr:to>
    <xdr:cxnSp macro="">
      <xdr:nvCxnSpPr>
        <xdr:cNvPr id="673" name="直線コネクタ 672"/>
        <xdr:cNvCxnSpPr/>
      </xdr:nvCxnSpPr>
      <xdr:spPr>
        <a:xfrm>
          <a:off x="16230600" y="169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19891</xdr:rowOff>
    </xdr:from>
    <xdr:ext cx="599010" cy="259045"/>
    <xdr:sp macro="" textlink="">
      <xdr:nvSpPr>
        <xdr:cNvPr id="674" name="積立金最大値テキスト"/>
        <xdr:cNvSpPr txBox="1"/>
      </xdr:nvSpPr>
      <xdr:spPr>
        <a:xfrm>
          <a:off x="16370300" y="1527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73214</xdr:rowOff>
    </xdr:from>
    <xdr:to>
      <xdr:col>86</xdr:col>
      <xdr:colOff>25400</xdr:colOff>
      <xdr:row>90</xdr:row>
      <xdr:rowOff>73214</xdr:rowOff>
    </xdr:to>
    <xdr:cxnSp macro="">
      <xdr:nvCxnSpPr>
        <xdr:cNvPr id="675" name="直線コネクタ 674"/>
        <xdr:cNvCxnSpPr/>
      </xdr:nvCxnSpPr>
      <xdr:spPr>
        <a:xfrm>
          <a:off x="16230600" y="1550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59475</xdr:rowOff>
    </xdr:from>
    <xdr:to>
      <xdr:col>85</xdr:col>
      <xdr:colOff>127000</xdr:colOff>
      <xdr:row>97</xdr:row>
      <xdr:rowOff>110508</xdr:rowOff>
    </xdr:to>
    <xdr:cxnSp macro="">
      <xdr:nvCxnSpPr>
        <xdr:cNvPr id="676" name="直線コネクタ 675"/>
        <xdr:cNvCxnSpPr/>
      </xdr:nvCxnSpPr>
      <xdr:spPr>
        <a:xfrm flipV="1">
          <a:off x="15481300" y="16690125"/>
          <a:ext cx="838200" cy="5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27195</xdr:rowOff>
    </xdr:from>
    <xdr:ext cx="534377" cy="259045"/>
    <xdr:sp macro="" textlink="">
      <xdr:nvSpPr>
        <xdr:cNvPr id="677" name="積立金平均値テキスト"/>
        <xdr:cNvSpPr txBox="1"/>
      </xdr:nvSpPr>
      <xdr:spPr>
        <a:xfrm>
          <a:off x="16370300" y="1648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4318</xdr:rowOff>
    </xdr:from>
    <xdr:to>
      <xdr:col>85</xdr:col>
      <xdr:colOff>177800</xdr:colOff>
      <xdr:row>97</xdr:row>
      <xdr:rowOff>105918</xdr:rowOff>
    </xdr:to>
    <xdr:sp macro="" textlink="">
      <xdr:nvSpPr>
        <xdr:cNvPr id="678" name="フローチャート: 判断 677"/>
        <xdr:cNvSpPr/>
      </xdr:nvSpPr>
      <xdr:spPr>
        <a:xfrm>
          <a:off x="16268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74504</xdr:rowOff>
    </xdr:from>
    <xdr:to>
      <xdr:col>81</xdr:col>
      <xdr:colOff>50800</xdr:colOff>
      <xdr:row>97</xdr:row>
      <xdr:rowOff>110508</xdr:rowOff>
    </xdr:to>
    <xdr:cxnSp macro="">
      <xdr:nvCxnSpPr>
        <xdr:cNvPr id="679" name="直線コネクタ 678"/>
        <xdr:cNvCxnSpPr/>
      </xdr:nvCxnSpPr>
      <xdr:spPr>
        <a:xfrm>
          <a:off x="14592300" y="16705154"/>
          <a:ext cx="8890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5314</xdr:rowOff>
    </xdr:from>
    <xdr:to>
      <xdr:col>81</xdr:col>
      <xdr:colOff>101600</xdr:colOff>
      <xdr:row>96</xdr:row>
      <xdr:rowOff>106914</xdr:rowOff>
    </xdr:to>
    <xdr:sp macro="" textlink="">
      <xdr:nvSpPr>
        <xdr:cNvPr id="680" name="フローチャート: 判断 679"/>
        <xdr:cNvSpPr/>
      </xdr:nvSpPr>
      <xdr:spPr>
        <a:xfrm>
          <a:off x="15430500" y="1646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123441</xdr:rowOff>
    </xdr:from>
    <xdr:ext cx="534377" cy="259045"/>
    <xdr:sp macro="" textlink="">
      <xdr:nvSpPr>
        <xdr:cNvPr id="681" name="テキスト ボックス 680"/>
        <xdr:cNvSpPr txBox="1"/>
      </xdr:nvSpPr>
      <xdr:spPr>
        <a:xfrm>
          <a:off x="15214111" y="1623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74504</xdr:rowOff>
    </xdr:from>
    <xdr:to>
      <xdr:col>76</xdr:col>
      <xdr:colOff>114300</xdr:colOff>
      <xdr:row>97</xdr:row>
      <xdr:rowOff>113745</xdr:rowOff>
    </xdr:to>
    <xdr:cxnSp macro="">
      <xdr:nvCxnSpPr>
        <xdr:cNvPr id="682" name="直線コネクタ 681"/>
        <xdr:cNvCxnSpPr/>
      </xdr:nvCxnSpPr>
      <xdr:spPr>
        <a:xfrm flipV="1">
          <a:off x="13703300" y="16705154"/>
          <a:ext cx="889000" cy="3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61367</xdr:rowOff>
    </xdr:from>
    <xdr:to>
      <xdr:col>76</xdr:col>
      <xdr:colOff>165100</xdr:colOff>
      <xdr:row>95</xdr:row>
      <xdr:rowOff>162967</xdr:rowOff>
    </xdr:to>
    <xdr:sp macro="" textlink="">
      <xdr:nvSpPr>
        <xdr:cNvPr id="683" name="フローチャート: 判断 682"/>
        <xdr:cNvSpPr/>
      </xdr:nvSpPr>
      <xdr:spPr>
        <a:xfrm>
          <a:off x="14541500" y="163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8044</xdr:rowOff>
    </xdr:from>
    <xdr:ext cx="599010" cy="259045"/>
    <xdr:sp macro="" textlink="">
      <xdr:nvSpPr>
        <xdr:cNvPr id="684" name="テキスト ボックス 683"/>
        <xdr:cNvSpPr txBox="1"/>
      </xdr:nvSpPr>
      <xdr:spPr>
        <a:xfrm>
          <a:off x="14292795" y="1612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141232</xdr:rowOff>
    </xdr:from>
    <xdr:to>
      <xdr:col>71</xdr:col>
      <xdr:colOff>177800</xdr:colOff>
      <xdr:row>97</xdr:row>
      <xdr:rowOff>113745</xdr:rowOff>
    </xdr:to>
    <xdr:cxnSp macro="">
      <xdr:nvCxnSpPr>
        <xdr:cNvPr id="685" name="直線コネクタ 684"/>
        <xdr:cNvCxnSpPr/>
      </xdr:nvCxnSpPr>
      <xdr:spPr>
        <a:xfrm>
          <a:off x="12814300" y="16600432"/>
          <a:ext cx="889000" cy="14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137303</xdr:rowOff>
    </xdr:from>
    <xdr:to>
      <xdr:col>72</xdr:col>
      <xdr:colOff>38100</xdr:colOff>
      <xdr:row>97</xdr:row>
      <xdr:rowOff>67453</xdr:rowOff>
    </xdr:to>
    <xdr:sp macro="" textlink="">
      <xdr:nvSpPr>
        <xdr:cNvPr id="686" name="フローチャート: 判断 685"/>
        <xdr:cNvSpPr/>
      </xdr:nvSpPr>
      <xdr:spPr>
        <a:xfrm>
          <a:off x="13652500" y="165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83980</xdr:rowOff>
    </xdr:from>
    <xdr:ext cx="534377" cy="259045"/>
    <xdr:sp macro="" textlink="">
      <xdr:nvSpPr>
        <xdr:cNvPr id="687" name="テキスト ボックス 686"/>
        <xdr:cNvSpPr txBox="1"/>
      </xdr:nvSpPr>
      <xdr:spPr>
        <a:xfrm>
          <a:off x="13436111" y="1637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62171</xdr:rowOff>
    </xdr:from>
    <xdr:to>
      <xdr:col>67</xdr:col>
      <xdr:colOff>101600</xdr:colOff>
      <xdr:row>96</xdr:row>
      <xdr:rowOff>163771</xdr:rowOff>
    </xdr:to>
    <xdr:sp macro="" textlink="">
      <xdr:nvSpPr>
        <xdr:cNvPr id="688" name="フローチャート: 判断 687"/>
        <xdr:cNvSpPr/>
      </xdr:nvSpPr>
      <xdr:spPr>
        <a:xfrm>
          <a:off x="12763500" y="1652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8848</xdr:rowOff>
    </xdr:from>
    <xdr:ext cx="534377" cy="259045"/>
    <xdr:sp macro="" textlink="">
      <xdr:nvSpPr>
        <xdr:cNvPr id="689" name="テキスト ボックス 688"/>
        <xdr:cNvSpPr txBox="1"/>
      </xdr:nvSpPr>
      <xdr:spPr>
        <a:xfrm>
          <a:off x="12547111" y="1629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8675</xdr:rowOff>
    </xdr:from>
    <xdr:to>
      <xdr:col>85</xdr:col>
      <xdr:colOff>177800</xdr:colOff>
      <xdr:row>97</xdr:row>
      <xdr:rowOff>110275</xdr:rowOff>
    </xdr:to>
    <xdr:sp macro="" textlink="">
      <xdr:nvSpPr>
        <xdr:cNvPr id="695" name="楕円 694"/>
        <xdr:cNvSpPr/>
      </xdr:nvSpPr>
      <xdr:spPr>
        <a:xfrm>
          <a:off x="16268700" y="166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158552</xdr:rowOff>
    </xdr:from>
    <xdr:ext cx="534377" cy="259045"/>
    <xdr:sp macro="" textlink="">
      <xdr:nvSpPr>
        <xdr:cNvPr id="696" name="積立金該当値テキスト"/>
        <xdr:cNvSpPr txBox="1"/>
      </xdr:nvSpPr>
      <xdr:spPr>
        <a:xfrm>
          <a:off x="16370300" y="166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59708</xdr:rowOff>
    </xdr:from>
    <xdr:to>
      <xdr:col>81</xdr:col>
      <xdr:colOff>101600</xdr:colOff>
      <xdr:row>97</xdr:row>
      <xdr:rowOff>161308</xdr:rowOff>
    </xdr:to>
    <xdr:sp macro="" textlink="">
      <xdr:nvSpPr>
        <xdr:cNvPr id="697" name="楕円 696"/>
        <xdr:cNvSpPr/>
      </xdr:nvSpPr>
      <xdr:spPr>
        <a:xfrm>
          <a:off x="15430500" y="1669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152435</xdr:rowOff>
    </xdr:from>
    <xdr:ext cx="534377" cy="259045"/>
    <xdr:sp macro="" textlink="">
      <xdr:nvSpPr>
        <xdr:cNvPr id="698" name="テキスト ボックス 697"/>
        <xdr:cNvSpPr txBox="1"/>
      </xdr:nvSpPr>
      <xdr:spPr>
        <a:xfrm>
          <a:off x="15214111" y="1678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23704</xdr:rowOff>
    </xdr:from>
    <xdr:to>
      <xdr:col>76</xdr:col>
      <xdr:colOff>165100</xdr:colOff>
      <xdr:row>97</xdr:row>
      <xdr:rowOff>125304</xdr:rowOff>
    </xdr:to>
    <xdr:sp macro="" textlink="">
      <xdr:nvSpPr>
        <xdr:cNvPr id="699" name="楕円 698"/>
        <xdr:cNvSpPr/>
      </xdr:nvSpPr>
      <xdr:spPr>
        <a:xfrm>
          <a:off x="14541500" y="166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116431</xdr:rowOff>
    </xdr:from>
    <xdr:ext cx="534377" cy="259045"/>
    <xdr:sp macro="" textlink="">
      <xdr:nvSpPr>
        <xdr:cNvPr id="700" name="テキスト ボックス 699"/>
        <xdr:cNvSpPr txBox="1"/>
      </xdr:nvSpPr>
      <xdr:spPr>
        <a:xfrm>
          <a:off x="14325111" y="1674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62945</xdr:rowOff>
    </xdr:from>
    <xdr:to>
      <xdr:col>72</xdr:col>
      <xdr:colOff>38100</xdr:colOff>
      <xdr:row>97</xdr:row>
      <xdr:rowOff>164545</xdr:rowOff>
    </xdr:to>
    <xdr:sp macro="" textlink="">
      <xdr:nvSpPr>
        <xdr:cNvPr id="701" name="楕円 700"/>
        <xdr:cNvSpPr/>
      </xdr:nvSpPr>
      <xdr:spPr>
        <a:xfrm>
          <a:off x="13652500" y="1669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155672</xdr:rowOff>
    </xdr:from>
    <xdr:ext cx="534377" cy="259045"/>
    <xdr:sp macro="" textlink="">
      <xdr:nvSpPr>
        <xdr:cNvPr id="702" name="テキスト ボックス 701"/>
        <xdr:cNvSpPr txBox="1"/>
      </xdr:nvSpPr>
      <xdr:spPr>
        <a:xfrm>
          <a:off x="13436111" y="1678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90432</xdr:rowOff>
    </xdr:from>
    <xdr:to>
      <xdr:col>67</xdr:col>
      <xdr:colOff>101600</xdr:colOff>
      <xdr:row>97</xdr:row>
      <xdr:rowOff>20582</xdr:rowOff>
    </xdr:to>
    <xdr:sp macro="" textlink="">
      <xdr:nvSpPr>
        <xdr:cNvPr id="703" name="楕円 702"/>
        <xdr:cNvSpPr/>
      </xdr:nvSpPr>
      <xdr:spPr>
        <a:xfrm>
          <a:off x="12763500" y="1654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11709</xdr:rowOff>
    </xdr:from>
    <xdr:ext cx="534377" cy="259045"/>
    <xdr:sp macro="" textlink="">
      <xdr:nvSpPr>
        <xdr:cNvPr id="704" name="テキスト ボックス 703"/>
        <xdr:cNvSpPr txBox="1"/>
      </xdr:nvSpPr>
      <xdr:spPr>
        <a:xfrm>
          <a:off x="12547111" y="1664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8" name="テキスト ボックス 71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0" name="テキスト ボックス 71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2" name="テキスト ボックス 72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165074</xdr:rowOff>
    </xdr:from>
    <xdr:to>
      <xdr:col>116</xdr:col>
      <xdr:colOff>62864</xdr:colOff>
      <xdr:row>38</xdr:row>
      <xdr:rowOff>139700</xdr:rowOff>
    </xdr:to>
    <xdr:cxnSp macro="">
      <xdr:nvCxnSpPr>
        <xdr:cNvPr id="726" name="直線コネクタ 725"/>
        <xdr:cNvCxnSpPr/>
      </xdr:nvCxnSpPr>
      <xdr:spPr>
        <a:xfrm flipV="1">
          <a:off x="22159595" y="5651474"/>
          <a:ext cx="1269" cy="1003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111751</xdr:rowOff>
    </xdr:from>
    <xdr:ext cx="469744" cy="259045"/>
    <xdr:sp macro="" textlink="">
      <xdr:nvSpPr>
        <xdr:cNvPr id="729" name="投資及び出資金最大値テキスト"/>
        <xdr:cNvSpPr txBox="1"/>
      </xdr:nvSpPr>
      <xdr:spPr>
        <a:xfrm>
          <a:off x="22212300" y="5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165074</xdr:rowOff>
    </xdr:from>
    <xdr:to>
      <xdr:col>116</xdr:col>
      <xdr:colOff>152400</xdr:colOff>
      <xdr:row>32</xdr:row>
      <xdr:rowOff>165074</xdr:rowOff>
    </xdr:to>
    <xdr:cxnSp macro="">
      <xdr:nvCxnSpPr>
        <xdr:cNvPr id="730" name="直線コネクタ 729"/>
        <xdr:cNvCxnSpPr/>
      </xdr:nvCxnSpPr>
      <xdr:spPr>
        <a:xfrm>
          <a:off x="22072600" y="565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60570</xdr:rowOff>
    </xdr:from>
    <xdr:ext cx="378565" cy="259045"/>
    <xdr:sp macro="" textlink="">
      <xdr:nvSpPr>
        <xdr:cNvPr id="732" name="投資及び出資金平均値テキスト"/>
        <xdr:cNvSpPr txBox="1"/>
      </xdr:nvSpPr>
      <xdr:spPr>
        <a:xfrm>
          <a:off x="22212300" y="64042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37694</xdr:rowOff>
    </xdr:from>
    <xdr:to>
      <xdr:col>116</xdr:col>
      <xdr:colOff>114300</xdr:colOff>
      <xdr:row>38</xdr:row>
      <xdr:rowOff>139294</xdr:rowOff>
    </xdr:to>
    <xdr:sp macro="" textlink="">
      <xdr:nvSpPr>
        <xdr:cNvPr id="733" name="フローチャート: 判断 732"/>
        <xdr:cNvSpPr/>
      </xdr:nvSpPr>
      <xdr:spPr>
        <a:xfrm>
          <a:off x="22110700" y="655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54153</xdr:rowOff>
    </xdr:from>
    <xdr:to>
      <xdr:col>112</xdr:col>
      <xdr:colOff>38100</xdr:colOff>
      <xdr:row>38</xdr:row>
      <xdr:rowOff>155753</xdr:rowOff>
    </xdr:to>
    <xdr:sp macro="" textlink="">
      <xdr:nvSpPr>
        <xdr:cNvPr id="735" name="フローチャート: 判断 734"/>
        <xdr:cNvSpPr/>
      </xdr:nvSpPr>
      <xdr:spPr>
        <a:xfrm>
          <a:off x="21272500" y="65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830</xdr:rowOff>
    </xdr:from>
    <xdr:ext cx="378565" cy="259045"/>
    <xdr:sp macro="" textlink="">
      <xdr:nvSpPr>
        <xdr:cNvPr id="736" name="テキスト ボックス 735"/>
        <xdr:cNvSpPr txBox="1"/>
      </xdr:nvSpPr>
      <xdr:spPr>
        <a:xfrm>
          <a:off x="21134017" y="6344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166903</xdr:rowOff>
    </xdr:from>
    <xdr:to>
      <xdr:col>107</xdr:col>
      <xdr:colOff>50800</xdr:colOff>
      <xdr:row>38</xdr:row>
      <xdr:rowOff>139700</xdr:rowOff>
    </xdr:to>
    <xdr:cxnSp macro="">
      <xdr:nvCxnSpPr>
        <xdr:cNvPr id="737" name="直線コネクタ 736"/>
        <xdr:cNvCxnSpPr/>
      </xdr:nvCxnSpPr>
      <xdr:spPr>
        <a:xfrm>
          <a:off x="19545300" y="5481853"/>
          <a:ext cx="889000" cy="117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51181</xdr:rowOff>
    </xdr:from>
    <xdr:to>
      <xdr:col>107</xdr:col>
      <xdr:colOff>101600</xdr:colOff>
      <xdr:row>38</xdr:row>
      <xdr:rowOff>152781</xdr:rowOff>
    </xdr:to>
    <xdr:sp macro="" textlink="">
      <xdr:nvSpPr>
        <xdr:cNvPr id="738" name="フローチャート: 判断 737"/>
        <xdr:cNvSpPr/>
      </xdr:nvSpPr>
      <xdr:spPr>
        <a:xfrm>
          <a:off x="20383500" y="656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169308</xdr:rowOff>
    </xdr:from>
    <xdr:ext cx="378565" cy="259045"/>
    <xdr:sp macro="" textlink="">
      <xdr:nvSpPr>
        <xdr:cNvPr id="739" name="テキスト ボックス 738"/>
        <xdr:cNvSpPr txBox="1"/>
      </xdr:nvSpPr>
      <xdr:spPr>
        <a:xfrm>
          <a:off x="20245017" y="6341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166903</xdr:rowOff>
    </xdr:from>
    <xdr:to>
      <xdr:col>102</xdr:col>
      <xdr:colOff>114300</xdr:colOff>
      <xdr:row>38</xdr:row>
      <xdr:rowOff>139700</xdr:rowOff>
    </xdr:to>
    <xdr:cxnSp macro="">
      <xdr:nvCxnSpPr>
        <xdr:cNvPr id="740" name="直線コネクタ 739"/>
        <xdr:cNvCxnSpPr/>
      </xdr:nvCxnSpPr>
      <xdr:spPr>
        <a:xfrm flipV="1">
          <a:off x="18656300" y="5481853"/>
          <a:ext cx="889000" cy="117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149479</xdr:rowOff>
    </xdr:from>
    <xdr:to>
      <xdr:col>102</xdr:col>
      <xdr:colOff>165100</xdr:colOff>
      <xdr:row>38</xdr:row>
      <xdr:rowOff>79629</xdr:rowOff>
    </xdr:to>
    <xdr:sp macro="" textlink="">
      <xdr:nvSpPr>
        <xdr:cNvPr id="741" name="フローチャート: 判断 740"/>
        <xdr:cNvSpPr/>
      </xdr:nvSpPr>
      <xdr:spPr>
        <a:xfrm>
          <a:off x="19494500" y="649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70756</xdr:rowOff>
    </xdr:from>
    <xdr:ext cx="378565" cy="259045"/>
    <xdr:sp macro="" textlink="">
      <xdr:nvSpPr>
        <xdr:cNvPr id="742" name="テキスト ボックス 741"/>
        <xdr:cNvSpPr txBox="1"/>
      </xdr:nvSpPr>
      <xdr:spPr>
        <a:xfrm>
          <a:off x="19356017" y="6585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50267</xdr:rowOff>
    </xdr:from>
    <xdr:to>
      <xdr:col>98</xdr:col>
      <xdr:colOff>38100</xdr:colOff>
      <xdr:row>37</xdr:row>
      <xdr:rowOff>151867</xdr:rowOff>
    </xdr:to>
    <xdr:sp macro="" textlink="">
      <xdr:nvSpPr>
        <xdr:cNvPr id="743" name="フローチャート: 判断 742"/>
        <xdr:cNvSpPr/>
      </xdr:nvSpPr>
      <xdr:spPr>
        <a:xfrm>
          <a:off x="18605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168394</xdr:rowOff>
    </xdr:from>
    <xdr:ext cx="378565" cy="259045"/>
    <xdr:sp macro="" textlink="">
      <xdr:nvSpPr>
        <xdr:cNvPr id="744" name="テキスト ボックス 743"/>
        <xdr:cNvSpPr txBox="1"/>
      </xdr:nvSpPr>
      <xdr:spPr>
        <a:xfrm>
          <a:off x="18467017" y="616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16121</xdr:rowOff>
    </xdr:from>
    <xdr:ext cx="249299" cy="259045"/>
    <xdr:sp macro="" textlink="">
      <xdr:nvSpPr>
        <xdr:cNvPr id="751" name="投資及び出資金該当値テキスト"/>
        <xdr:cNvSpPr txBox="1"/>
      </xdr:nvSpPr>
      <xdr:spPr>
        <a:xfrm>
          <a:off x="22212300" y="6531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116103</xdr:rowOff>
    </xdr:from>
    <xdr:to>
      <xdr:col>102</xdr:col>
      <xdr:colOff>165100</xdr:colOff>
      <xdr:row>32</xdr:row>
      <xdr:rowOff>46253</xdr:rowOff>
    </xdr:to>
    <xdr:sp macro="" textlink="">
      <xdr:nvSpPr>
        <xdr:cNvPr id="756" name="楕円 755"/>
        <xdr:cNvSpPr/>
      </xdr:nvSpPr>
      <xdr:spPr>
        <a:xfrm>
          <a:off x="19494500" y="543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62780</xdr:rowOff>
    </xdr:from>
    <xdr:ext cx="469744" cy="259045"/>
    <xdr:sp macro="" textlink="">
      <xdr:nvSpPr>
        <xdr:cNvPr id="757" name="テキスト ボックス 756"/>
        <xdr:cNvSpPr txBox="1"/>
      </xdr:nvSpPr>
      <xdr:spPr>
        <a:xfrm>
          <a:off x="19310428" y="520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9" name="テキスト ボックス 75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5" name="テキスト ボックス 774"/>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7" name="テキスト ボックス 776"/>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27366</xdr:rowOff>
    </xdr:from>
    <xdr:to>
      <xdr:col>116</xdr:col>
      <xdr:colOff>62864</xdr:colOff>
      <xdr:row>58</xdr:row>
      <xdr:rowOff>139700</xdr:rowOff>
    </xdr:to>
    <xdr:cxnSp macro="">
      <xdr:nvCxnSpPr>
        <xdr:cNvPr id="781" name="直線コネクタ 780"/>
        <xdr:cNvCxnSpPr/>
      </xdr:nvCxnSpPr>
      <xdr:spPr>
        <a:xfrm flipV="1">
          <a:off x="22159595" y="8599866"/>
          <a:ext cx="1269" cy="148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145493</xdr:rowOff>
    </xdr:from>
    <xdr:ext cx="599010" cy="259045"/>
    <xdr:sp macro="" textlink="">
      <xdr:nvSpPr>
        <xdr:cNvPr id="784" name="貸付金最大値テキスト"/>
        <xdr:cNvSpPr txBox="1"/>
      </xdr:nvSpPr>
      <xdr:spPr>
        <a:xfrm>
          <a:off x="22212300" y="837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27366</xdr:rowOff>
    </xdr:from>
    <xdr:to>
      <xdr:col>116</xdr:col>
      <xdr:colOff>152400</xdr:colOff>
      <xdr:row>50</xdr:row>
      <xdr:rowOff>27366</xdr:rowOff>
    </xdr:to>
    <xdr:cxnSp macro="">
      <xdr:nvCxnSpPr>
        <xdr:cNvPr id="785" name="直線コネクタ 784"/>
        <xdr:cNvCxnSpPr/>
      </xdr:nvCxnSpPr>
      <xdr:spPr>
        <a:xfrm>
          <a:off x="22072600" y="859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75921</xdr:rowOff>
    </xdr:from>
    <xdr:to>
      <xdr:col>116</xdr:col>
      <xdr:colOff>63500</xdr:colOff>
      <xdr:row>58</xdr:row>
      <xdr:rowOff>83583</xdr:rowOff>
    </xdr:to>
    <xdr:cxnSp macro="">
      <xdr:nvCxnSpPr>
        <xdr:cNvPr id="786" name="直線コネクタ 785"/>
        <xdr:cNvCxnSpPr/>
      </xdr:nvCxnSpPr>
      <xdr:spPr>
        <a:xfrm>
          <a:off x="21323300" y="10020021"/>
          <a:ext cx="838200" cy="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11714</xdr:rowOff>
    </xdr:from>
    <xdr:ext cx="534377" cy="259045"/>
    <xdr:sp macro="" textlink="">
      <xdr:nvSpPr>
        <xdr:cNvPr id="787" name="貸付金平均値テキスト"/>
        <xdr:cNvSpPr txBox="1"/>
      </xdr:nvSpPr>
      <xdr:spPr>
        <a:xfrm>
          <a:off x="22212300" y="9784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160287</xdr:rowOff>
    </xdr:from>
    <xdr:to>
      <xdr:col>116</xdr:col>
      <xdr:colOff>114300</xdr:colOff>
      <xdr:row>58</xdr:row>
      <xdr:rowOff>90437</xdr:rowOff>
    </xdr:to>
    <xdr:sp macro="" textlink="">
      <xdr:nvSpPr>
        <xdr:cNvPr id="788" name="フローチャート: 判断 787"/>
        <xdr:cNvSpPr/>
      </xdr:nvSpPr>
      <xdr:spPr>
        <a:xfrm>
          <a:off x="221107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75921</xdr:rowOff>
    </xdr:from>
    <xdr:to>
      <xdr:col>111</xdr:col>
      <xdr:colOff>177800</xdr:colOff>
      <xdr:row>58</xdr:row>
      <xdr:rowOff>93733</xdr:rowOff>
    </xdr:to>
    <xdr:cxnSp macro="">
      <xdr:nvCxnSpPr>
        <xdr:cNvPr id="789" name="直線コネクタ 788"/>
        <xdr:cNvCxnSpPr/>
      </xdr:nvCxnSpPr>
      <xdr:spPr>
        <a:xfrm flipV="1">
          <a:off x="20434300" y="10020021"/>
          <a:ext cx="889000" cy="1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159748</xdr:rowOff>
    </xdr:from>
    <xdr:to>
      <xdr:col>112</xdr:col>
      <xdr:colOff>38100</xdr:colOff>
      <xdr:row>58</xdr:row>
      <xdr:rowOff>89898</xdr:rowOff>
    </xdr:to>
    <xdr:sp macro="" textlink="">
      <xdr:nvSpPr>
        <xdr:cNvPr id="790" name="フローチャート: 判断 789"/>
        <xdr:cNvSpPr/>
      </xdr:nvSpPr>
      <xdr:spPr>
        <a:xfrm>
          <a:off x="21272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106425</xdr:rowOff>
    </xdr:from>
    <xdr:ext cx="534377" cy="259045"/>
    <xdr:sp macro="" textlink="">
      <xdr:nvSpPr>
        <xdr:cNvPr id="791" name="テキスト ボックス 790"/>
        <xdr:cNvSpPr txBox="1"/>
      </xdr:nvSpPr>
      <xdr:spPr>
        <a:xfrm>
          <a:off x="21056111" y="97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93733</xdr:rowOff>
    </xdr:from>
    <xdr:to>
      <xdr:col>107</xdr:col>
      <xdr:colOff>50800</xdr:colOff>
      <xdr:row>58</xdr:row>
      <xdr:rowOff>119702</xdr:rowOff>
    </xdr:to>
    <xdr:cxnSp macro="">
      <xdr:nvCxnSpPr>
        <xdr:cNvPr id="792" name="直線コネクタ 791"/>
        <xdr:cNvCxnSpPr/>
      </xdr:nvCxnSpPr>
      <xdr:spPr>
        <a:xfrm flipV="1">
          <a:off x="19545300" y="10037833"/>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162472</xdr:rowOff>
    </xdr:from>
    <xdr:to>
      <xdr:col>107</xdr:col>
      <xdr:colOff>101600</xdr:colOff>
      <xdr:row>58</xdr:row>
      <xdr:rowOff>92622</xdr:rowOff>
    </xdr:to>
    <xdr:sp macro="" textlink="">
      <xdr:nvSpPr>
        <xdr:cNvPr id="793" name="フローチャート: 判断 792"/>
        <xdr:cNvSpPr/>
      </xdr:nvSpPr>
      <xdr:spPr>
        <a:xfrm>
          <a:off x="20383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109149</xdr:rowOff>
    </xdr:from>
    <xdr:ext cx="534377" cy="259045"/>
    <xdr:sp macro="" textlink="">
      <xdr:nvSpPr>
        <xdr:cNvPr id="794" name="テキスト ボックス 793"/>
        <xdr:cNvSpPr txBox="1"/>
      </xdr:nvSpPr>
      <xdr:spPr>
        <a:xfrm>
          <a:off x="20167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119702</xdr:rowOff>
    </xdr:from>
    <xdr:to>
      <xdr:col>102</xdr:col>
      <xdr:colOff>114300</xdr:colOff>
      <xdr:row>58</xdr:row>
      <xdr:rowOff>132467</xdr:rowOff>
    </xdr:to>
    <xdr:cxnSp macro="">
      <xdr:nvCxnSpPr>
        <xdr:cNvPr id="795" name="直線コネクタ 794"/>
        <xdr:cNvCxnSpPr/>
      </xdr:nvCxnSpPr>
      <xdr:spPr>
        <a:xfrm flipV="1">
          <a:off x="18656300" y="10063802"/>
          <a:ext cx="889000" cy="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37612</xdr:rowOff>
    </xdr:from>
    <xdr:to>
      <xdr:col>102</xdr:col>
      <xdr:colOff>165100</xdr:colOff>
      <xdr:row>58</xdr:row>
      <xdr:rowOff>139212</xdr:rowOff>
    </xdr:to>
    <xdr:sp macro="" textlink="">
      <xdr:nvSpPr>
        <xdr:cNvPr id="796" name="フローチャート: 判断 795"/>
        <xdr:cNvSpPr/>
      </xdr:nvSpPr>
      <xdr:spPr>
        <a:xfrm>
          <a:off x="19494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155739</xdr:rowOff>
    </xdr:from>
    <xdr:ext cx="469744" cy="259045"/>
    <xdr:sp macro="" textlink="">
      <xdr:nvSpPr>
        <xdr:cNvPr id="797" name="テキスト ボックス 796"/>
        <xdr:cNvSpPr txBox="1"/>
      </xdr:nvSpPr>
      <xdr:spPr>
        <a:xfrm>
          <a:off x="19310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14989</xdr:rowOff>
    </xdr:from>
    <xdr:to>
      <xdr:col>98</xdr:col>
      <xdr:colOff>38100</xdr:colOff>
      <xdr:row>58</xdr:row>
      <xdr:rowOff>116589</xdr:rowOff>
    </xdr:to>
    <xdr:sp macro="" textlink="">
      <xdr:nvSpPr>
        <xdr:cNvPr id="798" name="フローチャート: 判断 797"/>
        <xdr:cNvSpPr/>
      </xdr:nvSpPr>
      <xdr:spPr>
        <a:xfrm>
          <a:off x="18605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133116</xdr:rowOff>
    </xdr:from>
    <xdr:ext cx="469744" cy="259045"/>
    <xdr:sp macro="" textlink="">
      <xdr:nvSpPr>
        <xdr:cNvPr id="799" name="テキスト ボックス 798"/>
        <xdr:cNvSpPr txBox="1"/>
      </xdr:nvSpPr>
      <xdr:spPr>
        <a:xfrm>
          <a:off x="18421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32783</xdr:rowOff>
    </xdr:from>
    <xdr:to>
      <xdr:col>116</xdr:col>
      <xdr:colOff>114300</xdr:colOff>
      <xdr:row>58</xdr:row>
      <xdr:rowOff>134383</xdr:rowOff>
    </xdr:to>
    <xdr:sp macro="" textlink="">
      <xdr:nvSpPr>
        <xdr:cNvPr id="805" name="楕円 804"/>
        <xdr:cNvSpPr/>
      </xdr:nvSpPr>
      <xdr:spPr>
        <a:xfrm>
          <a:off x="22110700" y="997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138714</xdr:rowOff>
    </xdr:from>
    <xdr:ext cx="469744" cy="259045"/>
    <xdr:sp macro="" textlink="">
      <xdr:nvSpPr>
        <xdr:cNvPr id="806" name="貸付金該当値テキスト"/>
        <xdr:cNvSpPr txBox="1"/>
      </xdr:nvSpPr>
      <xdr:spPr>
        <a:xfrm>
          <a:off x="22212300" y="991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25121</xdr:rowOff>
    </xdr:from>
    <xdr:to>
      <xdr:col>112</xdr:col>
      <xdr:colOff>38100</xdr:colOff>
      <xdr:row>58</xdr:row>
      <xdr:rowOff>126721</xdr:rowOff>
    </xdr:to>
    <xdr:sp macro="" textlink="">
      <xdr:nvSpPr>
        <xdr:cNvPr id="807" name="楕円 806"/>
        <xdr:cNvSpPr/>
      </xdr:nvSpPr>
      <xdr:spPr>
        <a:xfrm>
          <a:off x="21272500" y="996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117848</xdr:rowOff>
    </xdr:from>
    <xdr:ext cx="469744" cy="259045"/>
    <xdr:sp macro="" textlink="">
      <xdr:nvSpPr>
        <xdr:cNvPr id="808" name="テキスト ボックス 807"/>
        <xdr:cNvSpPr txBox="1"/>
      </xdr:nvSpPr>
      <xdr:spPr>
        <a:xfrm>
          <a:off x="21088428" y="1006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42933</xdr:rowOff>
    </xdr:from>
    <xdr:to>
      <xdr:col>107</xdr:col>
      <xdr:colOff>101600</xdr:colOff>
      <xdr:row>58</xdr:row>
      <xdr:rowOff>144533</xdr:rowOff>
    </xdr:to>
    <xdr:sp macro="" textlink="">
      <xdr:nvSpPr>
        <xdr:cNvPr id="809" name="楕円 808"/>
        <xdr:cNvSpPr/>
      </xdr:nvSpPr>
      <xdr:spPr>
        <a:xfrm>
          <a:off x="20383500" y="998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135660</xdr:rowOff>
    </xdr:from>
    <xdr:ext cx="469744" cy="259045"/>
    <xdr:sp macro="" textlink="">
      <xdr:nvSpPr>
        <xdr:cNvPr id="810" name="テキスト ボックス 809"/>
        <xdr:cNvSpPr txBox="1"/>
      </xdr:nvSpPr>
      <xdr:spPr>
        <a:xfrm>
          <a:off x="20199428" y="1007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68902</xdr:rowOff>
    </xdr:from>
    <xdr:to>
      <xdr:col>102</xdr:col>
      <xdr:colOff>165100</xdr:colOff>
      <xdr:row>58</xdr:row>
      <xdr:rowOff>170502</xdr:rowOff>
    </xdr:to>
    <xdr:sp macro="" textlink="">
      <xdr:nvSpPr>
        <xdr:cNvPr id="811" name="楕円 810"/>
        <xdr:cNvSpPr/>
      </xdr:nvSpPr>
      <xdr:spPr>
        <a:xfrm>
          <a:off x="19494500" y="1001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161629</xdr:rowOff>
    </xdr:from>
    <xdr:ext cx="469744" cy="259045"/>
    <xdr:sp macro="" textlink="">
      <xdr:nvSpPr>
        <xdr:cNvPr id="812" name="テキスト ボックス 811"/>
        <xdr:cNvSpPr txBox="1"/>
      </xdr:nvSpPr>
      <xdr:spPr>
        <a:xfrm>
          <a:off x="19310428" y="1010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81667</xdr:rowOff>
    </xdr:from>
    <xdr:to>
      <xdr:col>98</xdr:col>
      <xdr:colOff>38100</xdr:colOff>
      <xdr:row>59</xdr:row>
      <xdr:rowOff>11817</xdr:rowOff>
    </xdr:to>
    <xdr:sp macro="" textlink="">
      <xdr:nvSpPr>
        <xdr:cNvPr id="813" name="楕円 812"/>
        <xdr:cNvSpPr/>
      </xdr:nvSpPr>
      <xdr:spPr>
        <a:xfrm>
          <a:off x="18605500" y="1002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2944</xdr:rowOff>
    </xdr:from>
    <xdr:ext cx="378565" cy="259045"/>
    <xdr:sp macro="" textlink="">
      <xdr:nvSpPr>
        <xdr:cNvPr id="814" name="テキスト ボックス 813"/>
        <xdr:cNvSpPr txBox="1"/>
      </xdr:nvSpPr>
      <xdr:spPr>
        <a:xfrm>
          <a:off x="18467017" y="1011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5" name="直線コネクタ 82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26" name="テキスト ボックス 825"/>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7" name="直線コネクタ 82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8" name="テキスト ボックス 82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9" name="直線コネクタ 82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0" name="テキスト ボックス 82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1" name="直線コネクタ 83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2" name="テキスト ボックス 83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95091</xdr:rowOff>
    </xdr:from>
    <xdr:to>
      <xdr:col>116</xdr:col>
      <xdr:colOff>62864</xdr:colOff>
      <xdr:row>78</xdr:row>
      <xdr:rowOff>1685</xdr:rowOff>
    </xdr:to>
    <xdr:cxnSp macro="">
      <xdr:nvCxnSpPr>
        <xdr:cNvPr id="836" name="直線コネクタ 835"/>
        <xdr:cNvCxnSpPr/>
      </xdr:nvCxnSpPr>
      <xdr:spPr>
        <a:xfrm flipV="1">
          <a:off x="22159595" y="12268041"/>
          <a:ext cx="1269" cy="110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5512</xdr:rowOff>
    </xdr:from>
    <xdr:ext cx="534377" cy="259045"/>
    <xdr:sp macro="" textlink="">
      <xdr:nvSpPr>
        <xdr:cNvPr id="837" name="繰出金最小値テキスト"/>
        <xdr:cNvSpPr txBox="1"/>
      </xdr:nvSpPr>
      <xdr:spPr>
        <a:xfrm>
          <a:off x="22212300" y="133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1685</xdr:rowOff>
    </xdr:from>
    <xdr:to>
      <xdr:col>116</xdr:col>
      <xdr:colOff>152400</xdr:colOff>
      <xdr:row>78</xdr:row>
      <xdr:rowOff>1685</xdr:rowOff>
    </xdr:to>
    <xdr:cxnSp macro="">
      <xdr:nvCxnSpPr>
        <xdr:cNvPr id="838" name="直線コネクタ 837"/>
        <xdr:cNvCxnSpPr/>
      </xdr:nvCxnSpPr>
      <xdr:spPr>
        <a:xfrm>
          <a:off x="22072600" y="1337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41768</xdr:rowOff>
    </xdr:from>
    <xdr:ext cx="599010" cy="259045"/>
    <xdr:sp macro="" textlink="">
      <xdr:nvSpPr>
        <xdr:cNvPr id="839" name="繰出金最大値テキスト"/>
        <xdr:cNvSpPr txBox="1"/>
      </xdr:nvSpPr>
      <xdr:spPr>
        <a:xfrm>
          <a:off x="22212300" y="1204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95091</xdr:rowOff>
    </xdr:from>
    <xdr:to>
      <xdr:col>116</xdr:col>
      <xdr:colOff>152400</xdr:colOff>
      <xdr:row>71</xdr:row>
      <xdr:rowOff>95091</xdr:rowOff>
    </xdr:to>
    <xdr:cxnSp macro="">
      <xdr:nvCxnSpPr>
        <xdr:cNvPr id="840" name="直線コネクタ 839"/>
        <xdr:cNvCxnSpPr/>
      </xdr:nvCxnSpPr>
      <xdr:spPr>
        <a:xfrm>
          <a:off x="22072600" y="1226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84424</xdr:rowOff>
    </xdr:from>
    <xdr:to>
      <xdr:col>116</xdr:col>
      <xdr:colOff>63500</xdr:colOff>
      <xdr:row>76</xdr:row>
      <xdr:rowOff>112912</xdr:rowOff>
    </xdr:to>
    <xdr:cxnSp macro="">
      <xdr:nvCxnSpPr>
        <xdr:cNvPr id="841" name="直線コネクタ 840"/>
        <xdr:cNvCxnSpPr/>
      </xdr:nvCxnSpPr>
      <xdr:spPr>
        <a:xfrm flipV="1">
          <a:off x="21323300" y="13114624"/>
          <a:ext cx="838200" cy="2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134687</xdr:rowOff>
    </xdr:from>
    <xdr:ext cx="599010" cy="259045"/>
    <xdr:sp macro="" textlink="">
      <xdr:nvSpPr>
        <xdr:cNvPr id="842" name="繰出金平均値テキスト"/>
        <xdr:cNvSpPr txBox="1"/>
      </xdr:nvSpPr>
      <xdr:spPr>
        <a:xfrm>
          <a:off x="22212300" y="12821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111810</xdr:rowOff>
    </xdr:from>
    <xdr:to>
      <xdr:col>116</xdr:col>
      <xdr:colOff>114300</xdr:colOff>
      <xdr:row>76</xdr:row>
      <xdr:rowOff>41960</xdr:rowOff>
    </xdr:to>
    <xdr:sp macro="" textlink="">
      <xdr:nvSpPr>
        <xdr:cNvPr id="843" name="フローチャート: 判断 842"/>
        <xdr:cNvSpPr/>
      </xdr:nvSpPr>
      <xdr:spPr>
        <a:xfrm>
          <a:off x="221107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112912</xdr:rowOff>
    </xdr:from>
    <xdr:to>
      <xdr:col>111</xdr:col>
      <xdr:colOff>177800</xdr:colOff>
      <xdr:row>76</xdr:row>
      <xdr:rowOff>143235</xdr:rowOff>
    </xdr:to>
    <xdr:cxnSp macro="">
      <xdr:nvCxnSpPr>
        <xdr:cNvPr id="844" name="直線コネクタ 843"/>
        <xdr:cNvCxnSpPr/>
      </xdr:nvCxnSpPr>
      <xdr:spPr>
        <a:xfrm flipV="1">
          <a:off x="20434300" y="13143112"/>
          <a:ext cx="889000" cy="3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111837</xdr:rowOff>
    </xdr:from>
    <xdr:to>
      <xdr:col>112</xdr:col>
      <xdr:colOff>38100</xdr:colOff>
      <xdr:row>76</xdr:row>
      <xdr:rowOff>41988</xdr:rowOff>
    </xdr:to>
    <xdr:sp macro="" textlink="">
      <xdr:nvSpPr>
        <xdr:cNvPr id="845" name="フローチャート: 判断 844"/>
        <xdr:cNvSpPr/>
      </xdr:nvSpPr>
      <xdr:spPr>
        <a:xfrm>
          <a:off x="21272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58514</xdr:rowOff>
    </xdr:from>
    <xdr:ext cx="599010" cy="259045"/>
    <xdr:sp macro="" textlink="">
      <xdr:nvSpPr>
        <xdr:cNvPr id="846" name="テキスト ボックス 845"/>
        <xdr:cNvSpPr txBox="1"/>
      </xdr:nvSpPr>
      <xdr:spPr>
        <a:xfrm>
          <a:off x="21023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129719</xdr:rowOff>
    </xdr:from>
    <xdr:to>
      <xdr:col>107</xdr:col>
      <xdr:colOff>50800</xdr:colOff>
      <xdr:row>76</xdr:row>
      <xdr:rowOff>143235</xdr:rowOff>
    </xdr:to>
    <xdr:cxnSp macro="">
      <xdr:nvCxnSpPr>
        <xdr:cNvPr id="847" name="直線コネクタ 846"/>
        <xdr:cNvCxnSpPr/>
      </xdr:nvCxnSpPr>
      <xdr:spPr>
        <a:xfrm>
          <a:off x="19545300" y="13159919"/>
          <a:ext cx="889000" cy="1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100444</xdr:rowOff>
    </xdr:from>
    <xdr:to>
      <xdr:col>107</xdr:col>
      <xdr:colOff>101600</xdr:colOff>
      <xdr:row>76</xdr:row>
      <xdr:rowOff>30593</xdr:rowOff>
    </xdr:to>
    <xdr:sp macro="" textlink="">
      <xdr:nvSpPr>
        <xdr:cNvPr id="848" name="フローチャート: 判断 847"/>
        <xdr:cNvSpPr/>
      </xdr:nvSpPr>
      <xdr:spPr>
        <a:xfrm>
          <a:off x="20383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47121</xdr:rowOff>
    </xdr:from>
    <xdr:ext cx="599010" cy="259045"/>
    <xdr:sp macro="" textlink="">
      <xdr:nvSpPr>
        <xdr:cNvPr id="849" name="テキスト ボックス 848"/>
        <xdr:cNvSpPr txBox="1"/>
      </xdr:nvSpPr>
      <xdr:spPr>
        <a:xfrm>
          <a:off x="20134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128595</xdr:rowOff>
    </xdr:from>
    <xdr:to>
      <xdr:col>102</xdr:col>
      <xdr:colOff>114300</xdr:colOff>
      <xdr:row>76</xdr:row>
      <xdr:rowOff>129719</xdr:rowOff>
    </xdr:to>
    <xdr:cxnSp macro="">
      <xdr:nvCxnSpPr>
        <xdr:cNvPr id="850" name="直線コネクタ 849"/>
        <xdr:cNvCxnSpPr/>
      </xdr:nvCxnSpPr>
      <xdr:spPr>
        <a:xfrm>
          <a:off x="18656300" y="13158795"/>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118833</xdr:rowOff>
    </xdr:from>
    <xdr:to>
      <xdr:col>102</xdr:col>
      <xdr:colOff>165100</xdr:colOff>
      <xdr:row>76</xdr:row>
      <xdr:rowOff>48983</xdr:rowOff>
    </xdr:to>
    <xdr:sp macro="" textlink="">
      <xdr:nvSpPr>
        <xdr:cNvPr id="851" name="フローチャート: 判断 850"/>
        <xdr:cNvSpPr/>
      </xdr:nvSpPr>
      <xdr:spPr>
        <a:xfrm>
          <a:off x="19494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65510</xdr:rowOff>
    </xdr:from>
    <xdr:ext cx="599010" cy="259045"/>
    <xdr:sp macro="" textlink="">
      <xdr:nvSpPr>
        <xdr:cNvPr id="852" name="テキスト ボックス 851"/>
        <xdr:cNvSpPr txBox="1"/>
      </xdr:nvSpPr>
      <xdr:spPr>
        <a:xfrm>
          <a:off x="19245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129010</xdr:rowOff>
    </xdr:from>
    <xdr:to>
      <xdr:col>98</xdr:col>
      <xdr:colOff>38100</xdr:colOff>
      <xdr:row>76</xdr:row>
      <xdr:rowOff>59159</xdr:rowOff>
    </xdr:to>
    <xdr:sp macro="" textlink="">
      <xdr:nvSpPr>
        <xdr:cNvPr id="853" name="フローチャート: 判断 852"/>
        <xdr:cNvSpPr/>
      </xdr:nvSpPr>
      <xdr:spPr>
        <a:xfrm>
          <a:off x="18605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75687</xdr:rowOff>
    </xdr:from>
    <xdr:ext cx="599010" cy="259045"/>
    <xdr:sp macro="" textlink="">
      <xdr:nvSpPr>
        <xdr:cNvPr id="854" name="テキスト ボックス 853"/>
        <xdr:cNvSpPr txBox="1"/>
      </xdr:nvSpPr>
      <xdr:spPr>
        <a:xfrm>
          <a:off x="18356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33624</xdr:rowOff>
    </xdr:from>
    <xdr:to>
      <xdr:col>116</xdr:col>
      <xdr:colOff>114300</xdr:colOff>
      <xdr:row>76</xdr:row>
      <xdr:rowOff>135224</xdr:rowOff>
    </xdr:to>
    <xdr:sp macro="" textlink="">
      <xdr:nvSpPr>
        <xdr:cNvPr id="860" name="楕円 859"/>
        <xdr:cNvSpPr/>
      </xdr:nvSpPr>
      <xdr:spPr>
        <a:xfrm>
          <a:off x="22110700" y="1306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12051</xdr:rowOff>
    </xdr:from>
    <xdr:ext cx="534377" cy="259045"/>
    <xdr:sp macro="" textlink="">
      <xdr:nvSpPr>
        <xdr:cNvPr id="861" name="繰出金該当値テキスト"/>
        <xdr:cNvSpPr txBox="1"/>
      </xdr:nvSpPr>
      <xdr:spPr>
        <a:xfrm>
          <a:off x="22212300" y="1304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62112</xdr:rowOff>
    </xdr:from>
    <xdr:to>
      <xdr:col>112</xdr:col>
      <xdr:colOff>38100</xdr:colOff>
      <xdr:row>76</xdr:row>
      <xdr:rowOff>163712</xdr:rowOff>
    </xdr:to>
    <xdr:sp macro="" textlink="">
      <xdr:nvSpPr>
        <xdr:cNvPr id="862" name="楕円 861"/>
        <xdr:cNvSpPr/>
      </xdr:nvSpPr>
      <xdr:spPr>
        <a:xfrm>
          <a:off x="21272500" y="1309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154839</xdr:rowOff>
    </xdr:from>
    <xdr:ext cx="534377" cy="259045"/>
    <xdr:sp macro="" textlink="">
      <xdr:nvSpPr>
        <xdr:cNvPr id="863" name="テキスト ボックス 862"/>
        <xdr:cNvSpPr txBox="1"/>
      </xdr:nvSpPr>
      <xdr:spPr>
        <a:xfrm>
          <a:off x="21056111" y="1318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92435</xdr:rowOff>
    </xdr:from>
    <xdr:to>
      <xdr:col>107</xdr:col>
      <xdr:colOff>101600</xdr:colOff>
      <xdr:row>77</xdr:row>
      <xdr:rowOff>22585</xdr:rowOff>
    </xdr:to>
    <xdr:sp macro="" textlink="">
      <xdr:nvSpPr>
        <xdr:cNvPr id="864" name="楕円 863"/>
        <xdr:cNvSpPr/>
      </xdr:nvSpPr>
      <xdr:spPr>
        <a:xfrm>
          <a:off x="20383500" y="1312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13712</xdr:rowOff>
    </xdr:from>
    <xdr:ext cx="534377" cy="259045"/>
    <xdr:sp macro="" textlink="">
      <xdr:nvSpPr>
        <xdr:cNvPr id="865" name="テキスト ボックス 864"/>
        <xdr:cNvSpPr txBox="1"/>
      </xdr:nvSpPr>
      <xdr:spPr>
        <a:xfrm>
          <a:off x="20167111" y="1321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78919</xdr:rowOff>
    </xdr:from>
    <xdr:to>
      <xdr:col>102</xdr:col>
      <xdr:colOff>165100</xdr:colOff>
      <xdr:row>77</xdr:row>
      <xdr:rowOff>9069</xdr:rowOff>
    </xdr:to>
    <xdr:sp macro="" textlink="">
      <xdr:nvSpPr>
        <xdr:cNvPr id="866" name="楕円 865"/>
        <xdr:cNvSpPr/>
      </xdr:nvSpPr>
      <xdr:spPr>
        <a:xfrm>
          <a:off x="19494500" y="1310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196</xdr:rowOff>
    </xdr:from>
    <xdr:ext cx="534377" cy="259045"/>
    <xdr:sp macro="" textlink="">
      <xdr:nvSpPr>
        <xdr:cNvPr id="867" name="テキスト ボックス 866"/>
        <xdr:cNvSpPr txBox="1"/>
      </xdr:nvSpPr>
      <xdr:spPr>
        <a:xfrm>
          <a:off x="19278111" y="1320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77795</xdr:rowOff>
    </xdr:from>
    <xdr:to>
      <xdr:col>98</xdr:col>
      <xdr:colOff>38100</xdr:colOff>
      <xdr:row>77</xdr:row>
      <xdr:rowOff>7945</xdr:rowOff>
    </xdr:to>
    <xdr:sp macro="" textlink="">
      <xdr:nvSpPr>
        <xdr:cNvPr id="868" name="楕円 867"/>
        <xdr:cNvSpPr/>
      </xdr:nvSpPr>
      <xdr:spPr>
        <a:xfrm>
          <a:off x="18605500" y="1310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170522</xdr:rowOff>
    </xdr:from>
    <xdr:ext cx="534377" cy="259045"/>
    <xdr:sp macro="" textlink="">
      <xdr:nvSpPr>
        <xdr:cNvPr id="869" name="テキスト ボックス 868"/>
        <xdr:cNvSpPr txBox="1"/>
      </xdr:nvSpPr>
      <xdr:spPr>
        <a:xfrm>
          <a:off x="18389111" y="1320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における住民一人当たりのコストは、扶助費、普通建設事業費、普通建設事業（うち新規設備）及び災害復旧費を除き概ね類似団体平均もしくは平均以下となっている。扶助費については、少子化対策として児童福祉に関する施策を重点的に実施していることに加え、障害者福祉サービス等事業費が上昇傾向にあるためである。普通建設事業費については、村立渡小学校大規模改修や防災行政無線施設整備事業、指定緊急避難所整備事業等により増加している。災害復旧費については、平成３０年７月豪雨において大規模な災害が発生しており、繰越して事業を実施したためである。</a:t>
          </a:r>
        </a:p>
        <a:p>
          <a:r>
            <a:rPr kumimoji="1" lang="ja-JP" altLang="en-US" sz="1300">
              <a:latin typeface="ＭＳ Ｐゴシック" panose="020B0600070205080204" pitchFamily="50" charset="-128"/>
              <a:ea typeface="ＭＳ Ｐゴシック" panose="020B0600070205080204" pitchFamily="50" charset="-128"/>
            </a:rPr>
            <a:t>　今後も引き続き防災行政無線施設整備事業や施設の改修事業等により、経費が増大することが見込まれる。少子高齢化が進む本村において税収の増加が期待されない中、老朽化している施設の長寿命化等に必要となる財源を確保するためにも補助事業や基金の役割が一層重要となってく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3,585
3,582
207.58
4,525,111
4,277,527
161,432
2,181,508
3,592,575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53877</xdr:rowOff>
    </xdr:from>
    <xdr:to>
      <xdr:col>24</xdr:col>
      <xdr:colOff>62865</xdr:colOff>
      <xdr:row>38</xdr:row>
      <xdr:rowOff>142018</xdr:rowOff>
    </xdr:to>
    <xdr:cxnSp macro="">
      <xdr:nvCxnSpPr>
        <xdr:cNvPr id="57" name="直線コネクタ 56"/>
        <xdr:cNvCxnSpPr/>
      </xdr:nvCxnSpPr>
      <xdr:spPr>
        <a:xfrm flipV="1">
          <a:off x="4633595" y="5368827"/>
          <a:ext cx="1270" cy="12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145845</xdr:rowOff>
    </xdr:from>
    <xdr:ext cx="469744" cy="259045"/>
    <xdr:sp macro="" textlink="">
      <xdr:nvSpPr>
        <xdr:cNvPr id="58" name="議会費最小値テキスト"/>
        <xdr:cNvSpPr txBox="1"/>
      </xdr:nvSpPr>
      <xdr:spPr>
        <a:xfrm>
          <a:off x="4686300" y="666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142018</xdr:rowOff>
    </xdr:from>
    <xdr:to>
      <xdr:col>24</xdr:col>
      <xdr:colOff>152400</xdr:colOff>
      <xdr:row>38</xdr:row>
      <xdr:rowOff>142018</xdr:rowOff>
    </xdr:to>
    <xdr:cxnSp macro="">
      <xdr:nvCxnSpPr>
        <xdr:cNvPr id="59" name="直線コネクタ 58"/>
        <xdr:cNvCxnSpPr/>
      </xdr:nvCxnSpPr>
      <xdr:spPr>
        <a:xfrm>
          <a:off x="4546600" y="665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554</xdr:rowOff>
    </xdr:from>
    <xdr:ext cx="534377" cy="259045"/>
    <xdr:sp macro="" textlink="">
      <xdr:nvSpPr>
        <xdr:cNvPr id="60" name="議会費最大値テキスト"/>
        <xdr:cNvSpPr txBox="1"/>
      </xdr:nvSpPr>
      <xdr:spPr>
        <a:xfrm>
          <a:off x="4686300" y="51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53877</xdr:rowOff>
    </xdr:from>
    <xdr:to>
      <xdr:col>24</xdr:col>
      <xdr:colOff>152400</xdr:colOff>
      <xdr:row>31</xdr:row>
      <xdr:rowOff>53877</xdr:rowOff>
    </xdr:to>
    <xdr:cxnSp macro="">
      <xdr:nvCxnSpPr>
        <xdr:cNvPr id="61" name="直線コネクタ 60"/>
        <xdr:cNvCxnSpPr/>
      </xdr:nvCxnSpPr>
      <xdr:spPr>
        <a:xfrm>
          <a:off x="4546600" y="536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6622</xdr:rowOff>
    </xdr:from>
    <xdr:to>
      <xdr:col>24</xdr:col>
      <xdr:colOff>63500</xdr:colOff>
      <xdr:row>38</xdr:row>
      <xdr:rowOff>10704</xdr:rowOff>
    </xdr:to>
    <xdr:cxnSp macro="">
      <xdr:nvCxnSpPr>
        <xdr:cNvPr id="62" name="直線コネクタ 61"/>
        <xdr:cNvCxnSpPr/>
      </xdr:nvCxnSpPr>
      <xdr:spPr>
        <a:xfrm flipV="1">
          <a:off x="3797300" y="6521722"/>
          <a:ext cx="8382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136498</xdr:rowOff>
    </xdr:from>
    <xdr:ext cx="534377" cy="259045"/>
    <xdr:sp macro="" textlink="">
      <xdr:nvSpPr>
        <xdr:cNvPr id="63" name="議会費平均値テキスト"/>
        <xdr:cNvSpPr txBox="1"/>
      </xdr:nvSpPr>
      <xdr:spPr>
        <a:xfrm>
          <a:off x="4686300" y="630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113621</xdr:rowOff>
    </xdr:from>
    <xdr:to>
      <xdr:col>24</xdr:col>
      <xdr:colOff>114300</xdr:colOff>
      <xdr:row>38</xdr:row>
      <xdr:rowOff>43771</xdr:rowOff>
    </xdr:to>
    <xdr:sp macro="" textlink="">
      <xdr:nvSpPr>
        <xdr:cNvPr id="64" name="フローチャート: 判断 63"/>
        <xdr:cNvSpPr/>
      </xdr:nvSpPr>
      <xdr:spPr>
        <a:xfrm>
          <a:off x="45847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10704</xdr:rowOff>
    </xdr:from>
    <xdr:to>
      <xdr:col>19</xdr:col>
      <xdr:colOff>177800</xdr:colOff>
      <xdr:row>38</xdr:row>
      <xdr:rowOff>15946</xdr:rowOff>
    </xdr:to>
    <xdr:cxnSp macro="">
      <xdr:nvCxnSpPr>
        <xdr:cNvPr id="65" name="直線コネクタ 64"/>
        <xdr:cNvCxnSpPr/>
      </xdr:nvCxnSpPr>
      <xdr:spPr>
        <a:xfrm flipV="1">
          <a:off x="2908300" y="6525804"/>
          <a:ext cx="889000" cy="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118242</xdr:rowOff>
    </xdr:from>
    <xdr:to>
      <xdr:col>20</xdr:col>
      <xdr:colOff>38100</xdr:colOff>
      <xdr:row>38</xdr:row>
      <xdr:rowOff>48392</xdr:rowOff>
    </xdr:to>
    <xdr:sp macro="" textlink="">
      <xdr:nvSpPr>
        <xdr:cNvPr id="66" name="フローチャート: 判断 65"/>
        <xdr:cNvSpPr/>
      </xdr:nvSpPr>
      <xdr:spPr>
        <a:xfrm>
          <a:off x="3746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64919</xdr:rowOff>
    </xdr:from>
    <xdr:ext cx="534377" cy="259045"/>
    <xdr:sp macro="" textlink="">
      <xdr:nvSpPr>
        <xdr:cNvPr id="67" name="テキスト ボックス 66"/>
        <xdr:cNvSpPr txBox="1"/>
      </xdr:nvSpPr>
      <xdr:spPr>
        <a:xfrm>
          <a:off x="3530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15946</xdr:rowOff>
    </xdr:from>
    <xdr:to>
      <xdr:col>15</xdr:col>
      <xdr:colOff>50800</xdr:colOff>
      <xdr:row>38</xdr:row>
      <xdr:rowOff>21252</xdr:rowOff>
    </xdr:to>
    <xdr:cxnSp macro="">
      <xdr:nvCxnSpPr>
        <xdr:cNvPr id="68" name="直線コネクタ 67"/>
        <xdr:cNvCxnSpPr/>
      </xdr:nvCxnSpPr>
      <xdr:spPr>
        <a:xfrm flipV="1">
          <a:off x="2019300" y="6531046"/>
          <a:ext cx="889000" cy="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125215</xdr:rowOff>
    </xdr:from>
    <xdr:to>
      <xdr:col>15</xdr:col>
      <xdr:colOff>101600</xdr:colOff>
      <xdr:row>38</xdr:row>
      <xdr:rowOff>55365</xdr:rowOff>
    </xdr:to>
    <xdr:sp macro="" textlink="">
      <xdr:nvSpPr>
        <xdr:cNvPr id="69" name="フローチャート: 判断 68"/>
        <xdr:cNvSpPr/>
      </xdr:nvSpPr>
      <xdr:spPr>
        <a:xfrm>
          <a:off x="2857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71892</xdr:rowOff>
    </xdr:from>
    <xdr:ext cx="534377" cy="259045"/>
    <xdr:sp macro="" textlink="">
      <xdr:nvSpPr>
        <xdr:cNvPr id="70" name="テキスト ボックス 69"/>
        <xdr:cNvSpPr txBox="1"/>
      </xdr:nvSpPr>
      <xdr:spPr>
        <a:xfrm>
          <a:off x="2641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21252</xdr:rowOff>
    </xdr:from>
    <xdr:to>
      <xdr:col>10</xdr:col>
      <xdr:colOff>114300</xdr:colOff>
      <xdr:row>38</xdr:row>
      <xdr:rowOff>26919</xdr:rowOff>
    </xdr:to>
    <xdr:cxnSp macro="">
      <xdr:nvCxnSpPr>
        <xdr:cNvPr id="71" name="直線コネクタ 70"/>
        <xdr:cNvCxnSpPr/>
      </xdr:nvCxnSpPr>
      <xdr:spPr>
        <a:xfrm flipV="1">
          <a:off x="1130300" y="6536352"/>
          <a:ext cx="889000" cy="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129297</xdr:rowOff>
    </xdr:from>
    <xdr:to>
      <xdr:col>10</xdr:col>
      <xdr:colOff>165100</xdr:colOff>
      <xdr:row>38</xdr:row>
      <xdr:rowOff>59447</xdr:rowOff>
    </xdr:to>
    <xdr:sp macro="" textlink="">
      <xdr:nvSpPr>
        <xdr:cNvPr id="72" name="フローチャート: 判断 71"/>
        <xdr:cNvSpPr/>
      </xdr:nvSpPr>
      <xdr:spPr>
        <a:xfrm>
          <a:off x="1968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75974</xdr:rowOff>
    </xdr:from>
    <xdr:ext cx="534377" cy="259045"/>
    <xdr:sp macro="" textlink="">
      <xdr:nvSpPr>
        <xdr:cNvPr id="73" name="テキスト ボックス 72"/>
        <xdr:cNvSpPr txBox="1"/>
      </xdr:nvSpPr>
      <xdr:spPr>
        <a:xfrm>
          <a:off x="1752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127746</xdr:rowOff>
    </xdr:from>
    <xdr:to>
      <xdr:col>6</xdr:col>
      <xdr:colOff>38100</xdr:colOff>
      <xdr:row>38</xdr:row>
      <xdr:rowOff>57896</xdr:rowOff>
    </xdr:to>
    <xdr:sp macro="" textlink="">
      <xdr:nvSpPr>
        <xdr:cNvPr id="74" name="フローチャート: 判断 73"/>
        <xdr:cNvSpPr/>
      </xdr:nvSpPr>
      <xdr:spPr>
        <a:xfrm>
          <a:off x="1079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74423</xdr:rowOff>
    </xdr:from>
    <xdr:ext cx="534377" cy="259045"/>
    <xdr:sp macro="" textlink="">
      <xdr:nvSpPr>
        <xdr:cNvPr id="75" name="テキスト ボックス 74"/>
        <xdr:cNvSpPr txBox="1"/>
      </xdr:nvSpPr>
      <xdr:spPr>
        <a:xfrm>
          <a:off x="863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127272</xdr:rowOff>
    </xdr:from>
    <xdr:to>
      <xdr:col>24</xdr:col>
      <xdr:colOff>114300</xdr:colOff>
      <xdr:row>38</xdr:row>
      <xdr:rowOff>57422</xdr:rowOff>
    </xdr:to>
    <xdr:sp macro="" textlink="">
      <xdr:nvSpPr>
        <xdr:cNvPr id="81" name="楕円 80"/>
        <xdr:cNvSpPr/>
      </xdr:nvSpPr>
      <xdr:spPr>
        <a:xfrm>
          <a:off x="4584700" y="647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105699</xdr:rowOff>
    </xdr:from>
    <xdr:ext cx="534377" cy="259045"/>
    <xdr:sp macro="" textlink="">
      <xdr:nvSpPr>
        <xdr:cNvPr id="82" name="議会費該当値テキスト"/>
        <xdr:cNvSpPr txBox="1"/>
      </xdr:nvSpPr>
      <xdr:spPr>
        <a:xfrm>
          <a:off x="4686300" y="644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131354</xdr:rowOff>
    </xdr:from>
    <xdr:to>
      <xdr:col>20</xdr:col>
      <xdr:colOff>38100</xdr:colOff>
      <xdr:row>38</xdr:row>
      <xdr:rowOff>61505</xdr:rowOff>
    </xdr:to>
    <xdr:sp macro="" textlink="">
      <xdr:nvSpPr>
        <xdr:cNvPr id="83" name="楕円 82"/>
        <xdr:cNvSpPr/>
      </xdr:nvSpPr>
      <xdr:spPr>
        <a:xfrm>
          <a:off x="3746500" y="64750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52631</xdr:rowOff>
    </xdr:from>
    <xdr:ext cx="534377" cy="259045"/>
    <xdr:sp macro="" textlink="">
      <xdr:nvSpPr>
        <xdr:cNvPr id="84" name="テキスト ボックス 83"/>
        <xdr:cNvSpPr txBox="1"/>
      </xdr:nvSpPr>
      <xdr:spPr>
        <a:xfrm>
          <a:off x="3530111" y="656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136596</xdr:rowOff>
    </xdr:from>
    <xdr:to>
      <xdr:col>15</xdr:col>
      <xdr:colOff>101600</xdr:colOff>
      <xdr:row>38</xdr:row>
      <xdr:rowOff>66746</xdr:rowOff>
    </xdr:to>
    <xdr:sp macro="" textlink="">
      <xdr:nvSpPr>
        <xdr:cNvPr id="85" name="楕円 84"/>
        <xdr:cNvSpPr/>
      </xdr:nvSpPr>
      <xdr:spPr>
        <a:xfrm>
          <a:off x="2857500" y="648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57873</xdr:rowOff>
    </xdr:from>
    <xdr:ext cx="534377" cy="259045"/>
    <xdr:sp macro="" textlink="">
      <xdr:nvSpPr>
        <xdr:cNvPr id="86" name="テキスト ボックス 85"/>
        <xdr:cNvSpPr txBox="1"/>
      </xdr:nvSpPr>
      <xdr:spPr>
        <a:xfrm>
          <a:off x="2641111" y="65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141903</xdr:rowOff>
    </xdr:from>
    <xdr:to>
      <xdr:col>10</xdr:col>
      <xdr:colOff>165100</xdr:colOff>
      <xdr:row>38</xdr:row>
      <xdr:rowOff>72053</xdr:rowOff>
    </xdr:to>
    <xdr:sp macro="" textlink="">
      <xdr:nvSpPr>
        <xdr:cNvPr id="87" name="楕円 86"/>
        <xdr:cNvSpPr/>
      </xdr:nvSpPr>
      <xdr:spPr>
        <a:xfrm>
          <a:off x="1968500" y="648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63179</xdr:rowOff>
    </xdr:from>
    <xdr:ext cx="534377" cy="259045"/>
    <xdr:sp macro="" textlink="">
      <xdr:nvSpPr>
        <xdr:cNvPr id="88" name="テキスト ボックス 87"/>
        <xdr:cNvSpPr txBox="1"/>
      </xdr:nvSpPr>
      <xdr:spPr>
        <a:xfrm>
          <a:off x="1752111" y="657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147569</xdr:rowOff>
    </xdr:from>
    <xdr:to>
      <xdr:col>6</xdr:col>
      <xdr:colOff>38100</xdr:colOff>
      <xdr:row>38</xdr:row>
      <xdr:rowOff>77719</xdr:rowOff>
    </xdr:to>
    <xdr:sp macro="" textlink="">
      <xdr:nvSpPr>
        <xdr:cNvPr id="89" name="楕円 88"/>
        <xdr:cNvSpPr/>
      </xdr:nvSpPr>
      <xdr:spPr>
        <a:xfrm>
          <a:off x="1079500" y="649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68846</xdr:rowOff>
    </xdr:from>
    <xdr:ext cx="534377" cy="259045"/>
    <xdr:sp macro="" textlink="">
      <xdr:nvSpPr>
        <xdr:cNvPr id="90" name="テキスト ボックス 89"/>
        <xdr:cNvSpPr txBox="1"/>
      </xdr:nvSpPr>
      <xdr:spPr>
        <a:xfrm>
          <a:off x="863111" y="658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86121</xdr:rowOff>
    </xdr:from>
    <xdr:to>
      <xdr:col>24</xdr:col>
      <xdr:colOff>62865</xdr:colOff>
      <xdr:row>58</xdr:row>
      <xdr:rowOff>104815</xdr:rowOff>
    </xdr:to>
    <xdr:cxnSp macro="">
      <xdr:nvCxnSpPr>
        <xdr:cNvPr id="114" name="直線コネクタ 113"/>
        <xdr:cNvCxnSpPr/>
      </xdr:nvCxnSpPr>
      <xdr:spPr>
        <a:xfrm flipV="1">
          <a:off x="4633595" y="8658621"/>
          <a:ext cx="1270" cy="1390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108642</xdr:rowOff>
    </xdr:from>
    <xdr:ext cx="534377" cy="259045"/>
    <xdr:sp macro="" textlink="">
      <xdr:nvSpPr>
        <xdr:cNvPr id="115" name="総務費最小値テキスト"/>
        <xdr:cNvSpPr txBox="1"/>
      </xdr:nvSpPr>
      <xdr:spPr>
        <a:xfrm>
          <a:off x="4686300" y="100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104815</xdr:rowOff>
    </xdr:from>
    <xdr:to>
      <xdr:col>24</xdr:col>
      <xdr:colOff>152400</xdr:colOff>
      <xdr:row>58</xdr:row>
      <xdr:rowOff>104815</xdr:rowOff>
    </xdr:to>
    <xdr:cxnSp macro="">
      <xdr:nvCxnSpPr>
        <xdr:cNvPr id="116" name="直線コネクタ 115"/>
        <xdr:cNvCxnSpPr/>
      </xdr:nvCxnSpPr>
      <xdr:spPr>
        <a:xfrm>
          <a:off x="4546600" y="10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32798</xdr:rowOff>
    </xdr:from>
    <xdr:ext cx="690189" cy="259045"/>
    <xdr:sp macro="" textlink="">
      <xdr:nvSpPr>
        <xdr:cNvPr id="117" name="総務費最大値テキスト"/>
        <xdr:cNvSpPr txBox="1"/>
      </xdr:nvSpPr>
      <xdr:spPr>
        <a:xfrm>
          <a:off x="4686300" y="843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1,182,188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86121</xdr:rowOff>
    </xdr:from>
    <xdr:to>
      <xdr:col>24</xdr:col>
      <xdr:colOff>152400</xdr:colOff>
      <xdr:row>50</xdr:row>
      <xdr:rowOff>86121</xdr:rowOff>
    </xdr:to>
    <xdr:cxnSp macro="">
      <xdr:nvCxnSpPr>
        <xdr:cNvPr id="118" name="直線コネクタ 117"/>
        <xdr:cNvCxnSpPr/>
      </xdr:nvCxnSpPr>
      <xdr:spPr>
        <a:xfrm>
          <a:off x="4546600" y="865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68215</xdr:rowOff>
    </xdr:from>
    <xdr:to>
      <xdr:col>24</xdr:col>
      <xdr:colOff>63500</xdr:colOff>
      <xdr:row>57</xdr:row>
      <xdr:rowOff>100754</xdr:rowOff>
    </xdr:to>
    <xdr:cxnSp macro="">
      <xdr:nvCxnSpPr>
        <xdr:cNvPr id="119" name="直線コネクタ 118"/>
        <xdr:cNvCxnSpPr/>
      </xdr:nvCxnSpPr>
      <xdr:spPr>
        <a:xfrm flipV="1">
          <a:off x="3797300" y="9840865"/>
          <a:ext cx="838200" cy="3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6006</xdr:rowOff>
    </xdr:from>
    <xdr:ext cx="599010" cy="259045"/>
    <xdr:sp macro="" textlink="">
      <xdr:nvSpPr>
        <xdr:cNvPr id="120" name="総務費平均値テキスト"/>
        <xdr:cNvSpPr txBox="1"/>
      </xdr:nvSpPr>
      <xdr:spPr>
        <a:xfrm>
          <a:off x="4686300" y="9778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27579</xdr:rowOff>
    </xdr:from>
    <xdr:to>
      <xdr:col>24</xdr:col>
      <xdr:colOff>114300</xdr:colOff>
      <xdr:row>57</xdr:row>
      <xdr:rowOff>129179</xdr:rowOff>
    </xdr:to>
    <xdr:sp macro="" textlink="">
      <xdr:nvSpPr>
        <xdr:cNvPr id="121" name="フローチャート: 判断 120"/>
        <xdr:cNvSpPr/>
      </xdr:nvSpPr>
      <xdr:spPr>
        <a:xfrm>
          <a:off x="45847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70262</xdr:rowOff>
    </xdr:from>
    <xdr:to>
      <xdr:col>19</xdr:col>
      <xdr:colOff>177800</xdr:colOff>
      <xdr:row>57</xdr:row>
      <xdr:rowOff>100754</xdr:rowOff>
    </xdr:to>
    <xdr:cxnSp macro="">
      <xdr:nvCxnSpPr>
        <xdr:cNvPr id="122" name="直線コネクタ 121"/>
        <xdr:cNvCxnSpPr/>
      </xdr:nvCxnSpPr>
      <xdr:spPr>
        <a:xfrm>
          <a:off x="2908300" y="9842912"/>
          <a:ext cx="889000" cy="3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137440</xdr:rowOff>
    </xdr:from>
    <xdr:to>
      <xdr:col>20</xdr:col>
      <xdr:colOff>38100</xdr:colOff>
      <xdr:row>57</xdr:row>
      <xdr:rowOff>67590</xdr:rowOff>
    </xdr:to>
    <xdr:sp macro="" textlink="">
      <xdr:nvSpPr>
        <xdr:cNvPr id="123" name="フローチャート: 判断 122"/>
        <xdr:cNvSpPr/>
      </xdr:nvSpPr>
      <xdr:spPr>
        <a:xfrm>
          <a:off x="3746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84117</xdr:rowOff>
    </xdr:from>
    <xdr:ext cx="599010" cy="259045"/>
    <xdr:sp macro="" textlink="">
      <xdr:nvSpPr>
        <xdr:cNvPr id="124" name="テキスト ボックス 123"/>
        <xdr:cNvSpPr txBox="1"/>
      </xdr:nvSpPr>
      <xdr:spPr>
        <a:xfrm>
          <a:off x="3497795" y="951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46477</xdr:rowOff>
    </xdr:from>
    <xdr:to>
      <xdr:col>15</xdr:col>
      <xdr:colOff>50800</xdr:colOff>
      <xdr:row>57</xdr:row>
      <xdr:rowOff>70262</xdr:rowOff>
    </xdr:to>
    <xdr:cxnSp macro="">
      <xdr:nvCxnSpPr>
        <xdr:cNvPr id="125" name="直線コネクタ 124"/>
        <xdr:cNvCxnSpPr/>
      </xdr:nvCxnSpPr>
      <xdr:spPr>
        <a:xfrm>
          <a:off x="2019300" y="9819127"/>
          <a:ext cx="889000" cy="2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135290</xdr:rowOff>
    </xdr:from>
    <xdr:to>
      <xdr:col>15</xdr:col>
      <xdr:colOff>101600</xdr:colOff>
      <xdr:row>57</xdr:row>
      <xdr:rowOff>65440</xdr:rowOff>
    </xdr:to>
    <xdr:sp macro="" textlink="">
      <xdr:nvSpPr>
        <xdr:cNvPr id="126" name="フローチャート: 判断 125"/>
        <xdr:cNvSpPr/>
      </xdr:nvSpPr>
      <xdr:spPr>
        <a:xfrm>
          <a:off x="2857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81967</xdr:rowOff>
    </xdr:from>
    <xdr:ext cx="599010" cy="259045"/>
    <xdr:sp macro="" textlink="">
      <xdr:nvSpPr>
        <xdr:cNvPr id="127" name="テキスト ボックス 126"/>
        <xdr:cNvSpPr txBox="1"/>
      </xdr:nvSpPr>
      <xdr:spPr>
        <a:xfrm>
          <a:off x="2608795" y="951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167901</xdr:rowOff>
    </xdr:from>
    <xdr:to>
      <xdr:col>10</xdr:col>
      <xdr:colOff>114300</xdr:colOff>
      <xdr:row>57</xdr:row>
      <xdr:rowOff>46477</xdr:rowOff>
    </xdr:to>
    <xdr:cxnSp macro="">
      <xdr:nvCxnSpPr>
        <xdr:cNvPr id="128" name="直線コネクタ 127"/>
        <xdr:cNvCxnSpPr/>
      </xdr:nvCxnSpPr>
      <xdr:spPr>
        <a:xfrm>
          <a:off x="1130300" y="9769101"/>
          <a:ext cx="889000" cy="5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36900</xdr:rowOff>
    </xdr:from>
    <xdr:to>
      <xdr:col>10</xdr:col>
      <xdr:colOff>165100</xdr:colOff>
      <xdr:row>57</xdr:row>
      <xdr:rowOff>138500</xdr:rowOff>
    </xdr:to>
    <xdr:sp macro="" textlink="">
      <xdr:nvSpPr>
        <xdr:cNvPr id="129" name="フローチャート: 判断 128"/>
        <xdr:cNvSpPr/>
      </xdr:nvSpPr>
      <xdr:spPr>
        <a:xfrm>
          <a:off x="19685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129627</xdr:rowOff>
    </xdr:from>
    <xdr:ext cx="599010" cy="259045"/>
    <xdr:sp macro="" textlink="">
      <xdr:nvSpPr>
        <xdr:cNvPr id="130" name="テキスト ボックス 129"/>
        <xdr:cNvSpPr txBox="1"/>
      </xdr:nvSpPr>
      <xdr:spPr>
        <a:xfrm>
          <a:off x="1719795" y="990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47158</xdr:rowOff>
    </xdr:from>
    <xdr:to>
      <xdr:col>6</xdr:col>
      <xdr:colOff>38100</xdr:colOff>
      <xdr:row>57</xdr:row>
      <xdr:rowOff>148758</xdr:rowOff>
    </xdr:to>
    <xdr:sp macro="" textlink="">
      <xdr:nvSpPr>
        <xdr:cNvPr id="131" name="フローチャート: 判断 130"/>
        <xdr:cNvSpPr/>
      </xdr:nvSpPr>
      <xdr:spPr>
        <a:xfrm>
          <a:off x="1079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139885</xdr:rowOff>
    </xdr:from>
    <xdr:ext cx="599010" cy="259045"/>
    <xdr:sp macro="" textlink="">
      <xdr:nvSpPr>
        <xdr:cNvPr id="132" name="テキスト ボックス 131"/>
        <xdr:cNvSpPr txBox="1"/>
      </xdr:nvSpPr>
      <xdr:spPr>
        <a:xfrm>
          <a:off x="830795" y="991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17415</xdr:rowOff>
    </xdr:from>
    <xdr:to>
      <xdr:col>24</xdr:col>
      <xdr:colOff>114300</xdr:colOff>
      <xdr:row>57</xdr:row>
      <xdr:rowOff>119015</xdr:rowOff>
    </xdr:to>
    <xdr:sp macro="" textlink="">
      <xdr:nvSpPr>
        <xdr:cNvPr id="138" name="楕円 137"/>
        <xdr:cNvSpPr/>
      </xdr:nvSpPr>
      <xdr:spPr>
        <a:xfrm>
          <a:off x="4584700" y="97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40292</xdr:rowOff>
    </xdr:from>
    <xdr:ext cx="599010" cy="259045"/>
    <xdr:sp macro="" textlink="">
      <xdr:nvSpPr>
        <xdr:cNvPr id="139" name="総務費該当値テキスト"/>
        <xdr:cNvSpPr txBox="1"/>
      </xdr:nvSpPr>
      <xdr:spPr>
        <a:xfrm>
          <a:off x="4686300" y="964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49954</xdr:rowOff>
    </xdr:from>
    <xdr:to>
      <xdr:col>20</xdr:col>
      <xdr:colOff>38100</xdr:colOff>
      <xdr:row>57</xdr:row>
      <xdr:rowOff>151554</xdr:rowOff>
    </xdr:to>
    <xdr:sp macro="" textlink="">
      <xdr:nvSpPr>
        <xdr:cNvPr id="140" name="楕円 139"/>
        <xdr:cNvSpPr/>
      </xdr:nvSpPr>
      <xdr:spPr>
        <a:xfrm>
          <a:off x="3746500" y="982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142681</xdr:rowOff>
    </xdr:from>
    <xdr:ext cx="599010" cy="259045"/>
    <xdr:sp macro="" textlink="">
      <xdr:nvSpPr>
        <xdr:cNvPr id="141" name="テキスト ボックス 140"/>
        <xdr:cNvSpPr txBox="1"/>
      </xdr:nvSpPr>
      <xdr:spPr>
        <a:xfrm>
          <a:off x="3497795" y="991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19462</xdr:rowOff>
    </xdr:from>
    <xdr:to>
      <xdr:col>15</xdr:col>
      <xdr:colOff>101600</xdr:colOff>
      <xdr:row>57</xdr:row>
      <xdr:rowOff>121062</xdr:rowOff>
    </xdr:to>
    <xdr:sp macro="" textlink="">
      <xdr:nvSpPr>
        <xdr:cNvPr id="142" name="楕円 141"/>
        <xdr:cNvSpPr/>
      </xdr:nvSpPr>
      <xdr:spPr>
        <a:xfrm>
          <a:off x="2857500" y="97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112189</xdr:rowOff>
    </xdr:from>
    <xdr:ext cx="599010" cy="259045"/>
    <xdr:sp macro="" textlink="">
      <xdr:nvSpPr>
        <xdr:cNvPr id="143" name="テキスト ボックス 142"/>
        <xdr:cNvSpPr txBox="1"/>
      </xdr:nvSpPr>
      <xdr:spPr>
        <a:xfrm>
          <a:off x="2608795" y="9884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167127</xdr:rowOff>
    </xdr:from>
    <xdr:to>
      <xdr:col>10</xdr:col>
      <xdr:colOff>165100</xdr:colOff>
      <xdr:row>57</xdr:row>
      <xdr:rowOff>97277</xdr:rowOff>
    </xdr:to>
    <xdr:sp macro="" textlink="">
      <xdr:nvSpPr>
        <xdr:cNvPr id="144" name="楕円 143"/>
        <xdr:cNvSpPr/>
      </xdr:nvSpPr>
      <xdr:spPr>
        <a:xfrm>
          <a:off x="1968500" y="976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113804</xdr:rowOff>
    </xdr:from>
    <xdr:ext cx="599010" cy="259045"/>
    <xdr:sp macro="" textlink="">
      <xdr:nvSpPr>
        <xdr:cNvPr id="145" name="テキスト ボックス 144"/>
        <xdr:cNvSpPr txBox="1"/>
      </xdr:nvSpPr>
      <xdr:spPr>
        <a:xfrm>
          <a:off x="1719795" y="954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117101</xdr:rowOff>
    </xdr:from>
    <xdr:to>
      <xdr:col>6</xdr:col>
      <xdr:colOff>38100</xdr:colOff>
      <xdr:row>57</xdr:row>
      <xdr:rowOff>47251</xdr:rowOff>
    </xdr:to>
    <xdr:sp macro="" textlink="">
      <xdr:nvSpPr>
        <xdr:cNvPr id="146" name="楕円 145"/>
        <xdr:cNvSpPr/>
      </xdr:nvSpPr>
      <xdr:spPr>
        <a:xfrm>
          <a:off x="1079500" y="97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63778</xdr:rowOff>
    </xdr:from>
    <xdr:ext cx="599010" cy="259045"/>
    <xdr:sp macro="" textlink="">
      <xdr:nvSpPr>
        <xdr:cNvPr id="147" name="テキスト ボックス 146"/>
        <xdr:cNvSpPr txBox="1"/>
      </xdr:nvSpPr>
      <xdr:spPr>
        <a:xfrm>
          <a:off x="830795" y="949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26667</xdr:rowOff>
    </xdr:from>
    <xdr:to>
      <xdr:col>24</xdr:col>
      <xdr:colOff>62865</xdr:colOff>
      <xdr:row>78</xdr:row>
      <xdr:rowOff>69233</xdr:rowOff>
    </xdr:to>
    <xdr:cxnSp macro="">
      <xdr:nvCxnSpPr>
        <xdr:cNvPr id="174" name="直線コネクタ 173"/>
        <xdr:cNvCxnSpPr/>
      </xdr:nvCxnSpPr>
      <xdr:spPr>
        <a:xfrm flipV="1">
          <a:off x="4633595" y="12199617"/>
          <a:ext cx="1270" cy="1242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73060</xdr:rowOff>
    </xdr:from>
    <xdr:ext cx="599010" cy="259045"/>
    <xdr:sp macro="" textlink="">
      <xdr:nvSpPr>
        <xdr:cNvPr id="175" name="民生費最小値テキスト"/>
        <xdr:cNvSpPr txBox="1"/>
      </xdr:nvSpPr>
      <xdr:spPr>
        <a:xfrm>
          <a:off x="4686300" y="1344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69233</xdr:rowOff>
    </xdr:from>
    <xdr:to>
      <xdr:col>24</xdr:col>
      <xdr:colOff>152400</xdr:colOff>
      <xdr:row>78</xdr:row>
      <xdr:rowOff>69233</xdr:rowOff>
    </xdr:to>
    <xdr:cxnSp macro="">
      <xdr:nvCxnSpPr>
        <xdr:cNvPr id="176" name="直線コネクタ 175"/>
        <xdr:cNvCxnSpPr/>
      </xdr:nvCxnSpPr>
      <xdr:spPr>
        <a:xfrm>
          <a:off x="4546600" y="1344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144794</xdr:rowOff>
    </xdr:from>
    <xdr:ext cx="599010" cy="259045"/>
    <xdr:sp macro="" textlink="">
      <xdr:nvSpPr>
        <xdr:cNvPr id="177" name="民生費最大値テキスト"/>
        <xdr:cNvSpPr txBox="1"/>
      </xdr:nvSpPr>
      <xdr:spPr>
        <a:xfrm>
          <a:off x="4686300" y="119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26667</xdr:rowOff>
    </xdr:from>
    <xdr:to>
      <xdr:col>24</xdr:col>
      <xdr:colOff>152400</xdr:colOff>
      <xdr:row>71</xdr:row>
      <xdr:rowOff>26667</xdr:rowOff>
    </xdr:to>
    <xdr:cxnSp macro="">
      <xdr:nvCxnSpPr>
        <xdr:cNvPr id="178" name="直線コネクタ 177"/>
        <xdr:cNvCxnSpPr/>
      </xdr:nvCxnSpPr>
      <xdr:spPr>
        <a:xfrm>
          <a:off x="4546600" y="121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54543</xdr:rowOff>
    </xdr:from>
    <xdr:to>
      <xdr:col>24</xdr:col>
      <xdr:colOff>63500</xdr:colOff>
      <xdr:row>74</xdr:row>
      <xdr:rowOff>138995</xdr:rowOff>
    </xdr:to>
    <xdr:cxnSp macro="">
      <xdr:nvCxnSpPr>
        <xdr:cNvPr id="179" name="直線コネクタ 178"/>
        <xdr:cNvCxnSpPr/>
      </xdr:nvCxnSpPr>
      <xdr:spPr>
        <a:xfrm flipV="1">
          <a:off x="3797300" y="12741843"/>
          <a:ext cx="838200" cy="8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26943</xdr:rowOff>
    </xdr:from>
    <xdr:ext cx="599010" cy="259045"/>
    <xdr:sp macro="" textlink="">
      <xdr:nvSpPr>
        <xdr:cNvPr id="180" name="民生費平均値テキスト"/>
        <xdr:cNvSpPr txBox="1"/>
      </xdr:nvSpPr>
      <xdr:spPr>
        <a:xfrm>
          <a:off x="4686300" y="1288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48516</xdr:rowOff>
    </xdr:from>
    <xdr:to>
      <xdr:col>24</xdr:col>
      <xdr:colOff>114300</xdr:colOff>
      <xdr:row>75</xdr:row>
      <xdr:rowOff>150116</xdr:rowOff>
    </xdr:to>
    <xdr:sp macro="" textlink="">
      <xdr:nvSpPr>
        <xdr:cNvPr id="181" name="フローチャート: 判断 180"/>
        <xdr:cNvSpPr/>
      </xdr:nvSpPr>
      <xdr:spPr>
        <a:xfrm>
          <a:off x="4584700" y="129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138995</xdr:rowOff>
    </xdr:from>
    <xdr:to>
      <xdr:col>19</xdr:col>
      <xdr:colOff>177800</xdr:colOff>
      <xdr:row>74</xdr:row>
      <xdr:rowOff>139667</xdr:rowOff>
    </xdr:to>
    <xdr:cxnSp macro="">
      <xdr:nvCxnSpPr>
        <xdr:cNvPr id="182" name="直線コネクタ 181"/>
        <xdr:cNvCxnSpPr/>
      </xdr:nvCxnSpPr>
      <xdr:spPr>
        <a:xfrm flipV="1">
          <a:off x="2908300" y="12826295"/>
          <a:ext cx="889000" cy="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164364</xdr:rowOff>
    </xdr:from>
    <xdr:to>
      <xdr:col>20</xdr:col>
      <xdr:colOff>38100</xdr:colOff>
      <xdr:row>76</xdr:row>
      <xdr:rowOff>94514</xdr:rowOff>
    </xdr:to>
    <xdr:sp macro="" textlink="">
      <xdr:nvSpPr>
        <xdr:cNvPr id="183" name="フローチャート: 判断 182"/>
        <xdr:cNvSpPr/>
      </xdr:nvSpPr>
      <xdr:spPr>
        <a:xfrm>
          <a:off x="3746500" y="1302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85641</xdr:rowOff>
    </xdr:from>
    <xdr:ext cx="599010" cy="259045"/>
    <xdr:sp macro="" textlink="">
      <xdr:nvSpPr>
        <xdr:cNvPr id="184" name="テキスト ボックス 183"/>
        <xdr:cNvSpPr txBox="1"/>
      </xdr:nvSpPr>
      <xdr:spPr>
        <a:xfrm>
          <a:off x="3497795" y="1311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139667</xdr:rowOff>
    </xdr:from>
    <xdr:to>
      <xdr:col>15</xdr:col>
      <xdr:colOff>50800</xdr:colOff>
      <xdr:row>74</xdr:row>
      <xdr:rowOff>144285</xdr:rowOff>
    </xdr:to>
    <xdr:cxnSp macro="">
      <xdr:nvCxnSpPr>
        <xdr:cNvPr id="185" name="直線コネクタ 184"/>
        <xdr:cNvCxnSpPr/>
      </xdr:nvCxnSpPr>
      <xdr:spPr>
        <a:xfrm flipV="1">
          <a:off x="2019300" y="12826967"/>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106339</xdr:rowOff>
    </xdr:from>
    <xdr:to>
      <xdr:col>15</xdr:col>
      <xdr:colOff>101600</xdr:colOff>
      <xdr:row>76</xdr:row>
      <xdr:rowOff>36489</xdr:rowOff>
    </xdr:to>
    <xdr:sp macro="" textlink="">
      <xdr:nvSpPr>
        <xdr:cNvPr id="186" name="フローチャート: 判断 185"/>
        <xdr:cNvSpPr/>
      </xdr:nvSpPr>
      <xdr:spPr>
        <a:xfrm>
          <a:off x="2857500" y="129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27616</xdr:rowOff>
    </xdr:from>
    <xdr:ext cx="599010" cy="259045"/>
    <xdr:sp macro="" textlink="">
      <xdr:nvSpPr>
        <xdr:cNvPr id="187" name="テキスト ボックス 186"/>
        <xdr:cNvSpPr txBox="1"/>
      </xdr:nvSpPr>
      <xdr:spPr>
        <a:xfrm>
          <a:off x="2608795" y="1305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144285</xdr:rowOff>
    </xdr:from>
    <xdr:to>
      <xdr:col>10</xdr:col>
      <xdr:colOff>114300</xdr:colOff>
      <xdr:row>75</xdr:row>
      <xdr:rowOff>71323</xdr:rowOff>
    </xdr:to>
    <xdr:cxnSp macro="">
      <xdr:nvCxnSpPr>
        <xdr:cNvPr id="188" name="直線コネクタ 187"/>
        <xdr:cNvCxnSpPr/>
      </xdr:nvCxnSpPr>
      <xdr:spPr>
        <a:xfrm flipV="1">
          <a:off x="1130300" y="12831585"/>
          <a:ext cx="889000" cy="9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139943</xdr:rowOff>
    </xdr:from>
    <xdr:to>
      <xdr:col>10</xdr:col>
      <xdr:colOff>165100</xdr:colOff>
      <xdr:row>76</xdr:row>
      <xdr:rowOff>70093</xdr:rowOff>
    </xdr:to>
    <xdr:sp macro="" textlink="">
      <xdr:nvSpPr>
        <xdr:cNvPr id="189" name="フローチャート: 判断 188"/>
        <xdr:cNvSpPr/>
      </xdr:nvSpPr>
      <xdr:spPr>
        <a:xfrm>
          <a:off x="1968500" y="1299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61220</xdr:rowOff>
    </xdr:from>
    <xdr:ext cx="599010" cy="259045"/>
    <xdr:sp macro="" textlink="">
      <xdr:nvSpPr>
        <xdr:cNvPr id="190" name="テキスト ボックス 189"/>
        <xdr:cNvSpPr txBox="1"/>
      </xdr:nvSpPr>
      <xdr:spPr>
        <a:xfrm>
          <a:off x="1719795" y="1309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16120</xdr:rowOff>
    </xdr:from>
    <xdr:to>
      <xdr:col>6</xdr:col>
      <xdr:colOff>38100</xdr:colOff>
      <xdr:row>76</xdr:row>
      <xdr:rowOff>117720</xdr:rowOff>
    </xdr:to>
    <xdr:sp macro="" textlink="">
      <xdr:nvSpPr>
        <xdr:cNvPr id="191" name="フローチャート: 判断 190"/>
        <xdr:cNvSpPr/>
      </xdr:nvSpPr>
      <xdr:spPr>
        <a:xfrm>
          <a:off x="1079500" y="1304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108847</xdr:rowOff>
    </xdr:from>
    <xdr:ext cx="599010" cy="259045"/>
    <xdr:sp macro="" textlink="">
      <xdr:nvSpPr>
        <xdr:cNvPr id="192" name="テキスト ボックス 191"/>
        <xdr:cNvSpPr txBox="1"/>
      </xdr:nvSpPr>
      <xdr:spPr>
        <a:xfrm>
          <a:off x="830795" y="1313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3743</xdr:rowOff>
    </xdr:from>
    <xdr:to>
      <xdr:col>24</xdr:col>
      <xdr:colOff>114300</xdr:colOff>
      <xdr:row>74</xdr:row>
      <xdr:rowOff>105343</xdr:rowOff>
    </xdr:to>
    <xdr:sp macro="" textlink="">
      <xdr:nvSpPr>
        <xdr:cNvPr id="198" name="楕円 197"/>
        <xdr:cNvSpPr/>
      </xdr:nvSpPr>
      <xdr:spPr>
        <a:xfrm>
          <a:off x="4584700" y="1269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26620</xdr:rowOff>
    </xdr:from>
    <xdr:ext cx="599010" cy="259045"/>
    <xdr:sp macro="" textlink="">
      <xdr:nvSpPr>
        <xdr:cNvPr id="199" name="民生費該当値テキスト"/>
        <xdr:cNvSpPr txBox="1"/>
      </xdr:nvSpPr>
      <xdr:spPr>
        <a:xfrm>
          <a:off x="4686300" y="1254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88195</xdr:rowOff>
    </xdr:from>
    <xdr:to>
      <xdr:col>20</xdr:col>
      <xdr:colOff>38100</xdr:colOff>
      <xdr:row>75</xdr:row>
      <xdr:rowOff>18345</xdr:rowOff>
    </xdr:to>
    <xdr:sp macro="" textlink="">
      <xdr:nvSpPr>
        <xdr:cNvPr id="200" name="楕円 199"/>
        <xdr:cNvSpPr/>
      </xdr:nvSpPr>
      <xdr:spPr>
        <a:xfrm>
          <a:off x="3746500" y="1277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34872</xdr:rowOff>
    </xdr:from>
    <xdr:ext cx="599010" cy="259045"/>
    <xdr:sp macro="" textlink="">
      <xdr:nvSpPr>
        <xdr:cNvPr id="201" name="テキスト ボックス 200"/>
        <xdr:cNvSpPr txBox="1"/>
      </xdr:nvSpPr>
      <xdr:spPr>
        <a:xfrm>
          <a:off x="3497795" y="12550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88867</xdr:rowOff>
    </xdr:from>
    <xdr:to>
      <xdr:col>15</xdr:col>
      <xdr:colOff>101600</xdr:colOff>
      <xdr:row>75</xdr:row>
      <xdr:rowOff>19017</xdr:rowOff>
    </xdr:to>
    <xdr:sp macro="" textlink="">
      <xdr:nvSpPr>
        <xdr:cNvPr id="202" name="楕円 201"/>
        <xdr:cNvSpPr/>
      </xdr:nvSpPr>
      <xdr:spPr>
        <a:xfrm>
          <a:off x="2857500" y="1277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35544</xdr:rowOff>
    </xdr:from>
    <xdr:ext cx="599010" cy="259045"/>
    <xdr:sp macro="" textlink="">
      <xdr:nvSpPr>
        <xdr:cNvPr id="203" name="テキスト ボックス 202"/>
        <xdr:cNvSpPr txBox="1"/>
      </xdr:nvSpPr>
      <xdr:spPr>
        <a:xfrm>
          <a:off x="2608795" y="1255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93485</xdr:rowOff>
    </xdr:from>
    <xdr:to>
      <xdr:col>10</xdr:col>
      <xdr:colOff>165100</xdr:colOff>
      <xdr:row>75</xdr:row>
      <xdr:rowOff>23635</xdr:rowOff>
    </xdr:to>
    <xdr:sp macro="" textlink="">
      <xdr:nvSpPr>
        <xdr:cNvPr id="204" name="楕円 203"/>
        <xdr:cNvSpPr/>
      </xdr:nvSpPr>
      <xdr:spPr>
        <a:xfrm>
          <a:off x="1968500" y="127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40162</xdr:rowOff>
    </xdr:from>
    <xdr:ext cx="599010" cy="259045"/>
    <xdr:sp macro="" textlink="">
      <xdr:nvSpPr>
        <xdr:cNvPr id="205" name="テキスト ボックス 204"/>
        <xdr:cNvSpPr txBox="1"/>
      </xdr:nvSpPr>
      <xdr:spPr>
        <a:xfrm>
          <a:off x="1719795" y="1255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20523</xdr:rowOff>
    </xdr:from>
    <xdr:to>
      <xdr:col>6</xdr:col>
      <xdr:colOff>38100</xdr:colOff>
      <xdr:row>75</xdr:row>
      <xdr:rowOff>122123</xdr:rowOff>
    </xdr:to>
    <xdr:sp macro="" textlink="">
      <xdr:nvSpPr>
        <xdr:cNvPr id="206" name="楕円 205"/>
        <xdr:cNvSpPr/>
      </xdr:nvSpPr>
      <xdr:spPr>
        <a:xfrm>
          <a:off x="1079500" y="1287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138650</xdr:rowOff>
    </xdr:from>
    <xdr:ext cx="599010" cy="259045"/>
    <xdr:sp macro="" textlink="">
      <xdr:nvSpPr>
        <xdr:cNvPr id="207" name="テキスト ボックス 206"/>
        <xdr:cNvSpPr txBox="1"/>
      </xdr:nvSpPr>
      <xdr:spPr>
        <a:xfrm>
          <a:off x="830795" y="1265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7" name="テキスト ボックス 226"/>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37667</xdr:rowOff>
    </xdr:from>
    <xdr:to>
      <xdr:col>24</xdr:col>
      <xdr:colOff>62865</xdr:colOff>
      <xdr:row>99</xdr:row>
      <xdr:rowOff>2305</xdr:rowOff>
    </xdr:to>
    <xdr:cxnSp macro="">
      <xdr:nvCxnSpPr>
        <xdr:cNvPr id="231" name="直線コネクタ 230"/>
        <xdr:cNvCxnSpPr/>
      </xdr:nvCxnSpPr>
      <xdr:spPr>
        <a:xfrm flipV="1">
          <a:off x="4633595" y="15639617"/>
          <a:ext cx="1270" cy="1336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6132</xdr:rowOff>
    </xdr:from>
    <xdr:ext cx="534377" cy="259045"/>
    <xdr:sp macro="" textlink="">
      <xdr:nvSpPr>
        <xdr:cNvPr id="232" name="衛生費最小値テキスト"/>
        <xdr:cNvSpPr txBox="1"/>
      </xdr:nvSpPr>
      <xdr:spPr>
        <a:xfrm>
          <a:off x="4686300" y="169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2305</xdr:rowOff>
    </xdr:from>
    <xdr:to>
      <xdr:col>24</xdr:col>
      <xdr:colOff>152400</xdr:colOff>
      <xdr:row>99</xdr:row>
      <xdr:rowOff>2305</xdr:rowOff>
    </xdr:to>
    <xdr:cxnSp macro="">
      <xdr:nvCxnSpPr>
        <xdr:cNvPr id="233" name="直線コネクタ 232"/>
        <xdr:cNvCxnSpPr/>
      </xdr:nvCxnSpPr>
      <xdr:spPr>
        <a:xfrm>
          <a:off x="4546600" y="1697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155794</xdr:rowOff>
    </xdr:from>
    <xdr:ext cx="690189" cy="259045"/>
    <xdr:sp macro="" textlink="">
      <xdr:nvSpPr>
        <xdr:cNvPr id="234" name="衛生費最大値テキスト"/>
        <xdr:cNvSpPr txBox="1"/>
      </xdr:nvSpPr>
      <xdr:spPr>
        <a:xfrm>
          <a:off x="4686300" y="15414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37667</xdr:rowOff>
    </xdr:from>
    <xdr:to>
      <xdr:col>24</xdr:col>
      <xdr:colOff>152400</xdr:colOff>
      <xdr:row>91</xdr:row>
      <xdr:rowOff>37667</xdr:rowOff>
    </xdr:to>
    <xdr:cxnSp macro="">
      <xdr:nvCxnSpPr>
        <xdr:cNvPr id="235" name="直線コネクタ 234"/>
        <xdr:cNvCxnSpPr/>
      </xdr:nvCxnSpPr>
      <xdr:spPr>
        <a:xfrm>
          <a:off x="4546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142489</xdr:rowOff>
    </xdr:from>
    <xdr:to>
      <xdr:col>24</xdr:col>
      <xdr:colOff>63500</xdr:colOff>
      <xdr:row>98</xdr:row>
      <xdr:rowOff>149078</xdr:rowOff>
    </xdr:to>
    <xdr:cxnSp macro="">
      <xdr:nvCxnSpPr>
        <xdr:cNvPr id="236" name="直線コネクタ 235"/>
        <xdr:cNvCxnSpPr/>
      </xdr:nvCxnSpPr>
      <xdr:spPr>
        <a:xfrm flipV="1">
          <a:off x="3797300" y="16944589"/>
          <a:ext cx="838200" cy="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70311</xdr:rowOff>
    </xdr:from>
    <xdr:ext cx="534377" cy="259045"/>
    <xdr:sp macro="" textlink="">
      <xdr:nvSpPr>
        <xdr:cNvPr id="237" name="衛生費平均値テキスト"/>
        <xdr:cNvSpPr txBox="1"/>
      </xdr:nvSpPr>
      <xdr:spPr>
        <a:xfrm>
          <a:off x="4686300" y="16700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47434</xdr:rowOff>
    </xdr:from>
    <xdr:to>
      <xdr:col>24</xdr:col>
      <xdr:colOff>114300</xdr:colOff>
      <xdr:row>98</xdr:row>
      <xdr:rowOff>149034</xdr:rowOff>
    </xdr:to>
    <xdr:sp macro="" textlink="">
      <xdr:nvSpPr>
        <xdr:cNvPr id="238" name="フローチャート: 判断 237"/>
        <xdr:cNvSpPr/>
      </xdr:nvSpPr>
      <xdr:spPr>
        <a:xfrm>
          <a:off x="45847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149078</xdr:rowOff>
    </xdr:from>
    <xdr:to>
      <xdr:col>19</xdr:col>
      <xdr:colOff>177800</xdr:colOff>
      <xdr:row>98</xdr:row>
      <xdr:rowOff>152225</xdr:rowOff>
    </xdr:to>
    <xdr:cxnSp macro="">
      <xdr:nvCxnSpPr>
        <xdr:cNvPr id="239" name="直線コネクタ 238"/>
        <xdr:cNvCxnSpPr/>
      </xdr:nvCxnSpPr>
      <xdr:spPr>
        <a:xfrm flipV="1">
          <a:off x="2908300" y="16951178"/>
          <a:ext cx="889000" cy="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58227</xdr:rowOff>
    </xdr:from>
    <xdr:to>
      <xdr:col>20</xdr:col>
      <xdr:colOff>38100</xdr:colOff>
      <xdr:row>98</xdr:row>
      <xdr:rowOff>159827</xdr:rowOff>
    </xdr:to>
    <xdr:sp macro="" textlink="">
      <xdr:nvSpPr>
        <xdr:cNvPr id="240" name="フローチャート: 判断 239"/>
        <xdr:cNvSpPr/>
      </xdr:nvSpPr>
      <xdr:spPr>
        <a:xfrm>
          <a:off x="3746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4904</xdr:rowOff>
    </xdr:from>
    <xdr:ext cx="534377" cy="259045"/>
    <xdr:sp macro="" textlink="">
      <xdr:nvSpPr>
        <xdr:cNvPr id="241" name="テキスト ボックス 240"/>
        <xdr:cNvSpPr txBox="1"/>
      </xdr:nvSpPr>
      <xdr:spPr>
        <a:xfrm>
          <a:off x="3530111" y="1663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144712</xdr:rowOff>
    </xdr:from>
    <xdr:to>
      <xdr:col>15</xdr:col>
      <xdr:colOff>50800</xdr:colOff>
      <xdr:row>98</xdr:row>
      <xdr:rowOff>152225</xdr:rowOff>
    </xdr:to>
    <xdr:cxnSp macro="">
      <xdr:nvCxnSpPr>
        <xdr:cNvPr id="242" name="直線コネクタ 241"/>
        <xdr:cNvCxnSpPr/>
      </xdr:nvCxnSpPr>
      <xdr:spPr>
        <a:xfrm>
          <a:off x="2019300" y="16946812"/>
          <a:ext cx="889000" cy="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58606</xdr:rowOff>
    </xdr:from>
    <xdr:to>
      <xdr:col>15</xdr:col>
      <xdr:colOff>101600</xdr:colOff>
      <xdr:row>98</xdr:row>
      <xdr:rowOff>160206</xdr:rowOff>
    </xdr:to>
    <xdr:sp macro="" textlink="">
      <xdr:nvSpPr>
        <xdr:cNvPr id="243" name="フローチャート: 判断 242"/>
        <xdr:cNvSpPr/>
      </xdr:nvSpPr>
      <xdr:spPr>
        <a:xfrm>
          <a:off x="2857500" y="1686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5283</xdr:rowOff>
    </xdr:from>
    <xdr:ext cx="534377" cy="259045"/>
    <xdr:sp macro="" textlink="">
      <xdr:nvSpPr>
        <xdr:cNvPr id="244" name="テキスト ボックス 243"/>
        <xdr:cNvSpPr txBox="1"/>
      </xdr:nvSpPr>
      <xdr:spPr>
        <a:xfrm>
          <a:off x="2641111" y="1663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144712</xdr:rowOff>
    </xdr:from>
    <xdr:to>
      <xdr:col>10</xdr:col>
      <xdr:colOff>114300</xdr:colOff>
      <xdr:row>98</xdr:row>
      <xdr:rowOff>149397</xdr:rowOff>
    </xdr:to>
    <xdr:cxnSp macro="">
      <xdr:nvCxnSpPr>
        <xdr:cNvPr id="245" name="直線コネクタ 244"/>
        <xdr:cNvCxnSpPr/>
      </xdr:nvCxnSpPr>
      <xdr:spPr>
        <a:xfrm flipV="1">
          <a:off x="1130300" y="16946812"/>
          <a:ext cx="889000" cy="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55919</xdr:rowOff>
    </xdr:from>
    <xdr:to>
      <xdr:col>10</xdr:col>
      <xdr:colOff>165100</xdr:colOff>
      <xdr:row>98</xdr:row>
      <xdr:rowOff>157519</xdr:rowOff>
    </xdr:to>
    <xdr:sp macro="" textlink="">
      <xdr:nvSpPr>
        <xdr:cNvPr id="246" name="フローチャート: 判断 245"/>
        <xdr:cNvSpPr/>
      </xdr:nvSpPr>
      <xdr:spPr>
        <a:xfrm>
          <a:off x="1968500" y="1685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2596</xdr:rowOff>
    </xdr:from>
    <xdr:ext cx="534377" cy="259045"/>
    <xdr:sp macro="" textlink="">
      <xdr:nvSpPr>
        <xdr:cNvPr id="247" name="テキスト ボックス 246"/>
        <xdr:cNvSpPr txBox="1"/>
      </xdr:nvSpPr>
      <xdr:spPr>
        <a:xfrm>
          <a:off x="1752111" y="1663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58680</xdr:rowOff>
    </xdr:from>
    <xdr:to>
      <xdr:col>6</xdr:col>
      <xdr:colOff>38100</xdr:colOff>
      <xdr:row>98</xdr:row>
      <xdr:rowOff>160280</xdr:rowOff>
    </xdr:to>
    <xdr:sp macro="" textlink="">
      <xdr:nvSpPr>
        <xdr:cNvPr id="248" name="フローチャート: 判断 247"/>
        <xdr:cNvSpPr/>
      </xdr:nvSpPr>
      <xdr:spPr>
        <a:xfrm>
          <a:off x="1079500" y="16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5357</xdr:rowOff>
    </xdr:from>
    <xdr:ext cx="534377" cy="259045"/>
    <xdr:sp macro="" textlink="">
      <xdr:nvSpPr>
        <xdr:cNvPr id="249" name="テキスト ボックス 248"/>
        <xdr:cNvSpPr txBox="1"/>
      </xdr:nvSpPr>
      <xdr:spPr>
        <a:xfrm>
          <a:off x="863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91689</xdr:rowOff>
    </xdr:from>
    <xdr:to>
      <xdr:col>24</xdr:col>
      <xdr:colOff>114300</xdr:colOff>
      <xdr:row>99</xdr:row>
      <xdr:rowOff>21839</xdr:rowOff>
    </xdr:to>
    <xdr:sp macro="" textlink="">
      <xdr:nvSpPr>
        <xdr:cNvPr id="255" name="楕円 254"/>
        <xdr:cNvSpPr/>
      </xdr:nvSpPr>
      <xdr:spPr>
        <a:xfrm>
          <a:off x="4584700" y="1689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25862</xdr:rowOff>
    </xdr:from>
    <xdr:ext cx="534377" cy="259045"/>
    <xdr:sp macro="" textlink="">
      <xdr:nvSpPr>
        <xdr:cNvPr id="256" name="衛生費該当値テキスト"/>
        <xdr:cNvSpPr txBox="1"/>
      </xdr:nvSpPr>
      <xdr:spPr>
        <a:xfrm>
          <a:off x="4686300" y="1682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98278</xdr:rowOff>
    </xdr:from>
    <xdr:to>
      <xdr:col>20</xdr:col>
      <xdr:colOff>38100</xdr:colOff>
      <xdr:row>99</xdr:row>
      <xdr:rowOff>28428</xdr:rowOff>
    </xdr:to>
    <xdr:sp macro="" textlink="">
      <xdr:nvSpPr>
        <xdr:cNvPr id="257" name="楕円 256"/>
        <xdr:cNvSpPr/>
      </xdr:nvSpPr>
      <xdr:spPr>
        <a:xfrm>
          <a:off x="3746500" y="1690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19555</xdr:rowOff>
    </xdr:from>
    <xdr:ext cx="534377" cy="259045"/>
    <xdr:sp macro="" textlink="">
      <xdr:nvSpPr>
        <xdr:cNvPr id="258" name="テキスト ボックス 257"/>
        <xdr:cNvSpPr txBox="1"/>
      </xdr:nvSpPr>
      <xdr:spPr>
        <a:xfrm>
          <a:off x="3530111" y="1699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101425</xdr:rowOff>
    </xdr:from>
    <xdr:to>
      <xdr:col>15</xdr:col>
      <xdr:colOff>101600</xdr:colOff>
      <xdr:row>99</xdr:row>
      <xdr:rowOff>31575</xdr:rowOff>
    </xdr:to>
    <xdr:sp macro="" textlink="">
      <xdr:nvSpPr>
        <xdr:cNvPr id="259" name="楕円 258"/>
        <xdr:cNvSpPr/>
      </xdr:nvSpPr>
      <xdr:spPr>
        <a:xfrm>
          <a:off x="2857500" y="1690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22702</xdr:rowOff>
    </xdr:from>
    <xdr:ext cx="534377" cy="259045"/>
    <xdr:sp macro="" textlink="">
      <xdr:nvSpPr>
        <xdr:cNvPr id="260" name="テキスト ボックス 259"/>
        <xdr:cNvSpPr txBox="1"/>
      </xdr:nvSpPr>
      <xdr:spPr>
        <a:xfrm>
          <a:off x="2641111" y="1699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93912</xdr:rowOff>
    </xdr:from>
    <xdr:to>
      <xdr:col>10</xdr:col>
      <xdr:colOff>165100</xdr:colOff>
      <xdr:row>99</xdr:row>
      <xdr:rowOff>24062</xdr:rowOff>
    </xdr:to>
    <xdr:sp macro="" textlink="">
      <xdr:nvSpPr>
        <xdr:cNvPr id="261" name="楕円 260"/>
        <xdr:cNvSpPr/>
      </xdr:nvSpPr>
      <xdr:spPr>
        <a:xfrm>
          <a:off x="1968500" y="168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15189</xdr:rowOff>
    </xdr:from>
    <xdr:ext cx="534377" cy="259045"/>
    <xdr:sp macro="" textlink="">
      <xdr:nvSpPr>
        <xdr:cNvPr id="262" name="テキスト ボックス 261"/>
        <xdr:cNvSpPr txBox="1"/>
      </xdr:nvSpPr>
      <xdr:spPr>
        <a:xfrm>
          <a:off x="1752111" y="169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98597</xdr:rowOff>
    </xdr:from>
    <xdr:to>
      <xdr:col>6</xdr:col>
      <xdr:colOff>38100</xdr:colOff>
      <xdr:row>99</xdr:row>
      <xdr:rowOff>28747</xdr:rowOff>
    </xdr:to>
    <xdr:sp macro="" textlink="">
      <xdr:nvSpPr>
        <xdr:cNvPr id="263" name="楕円 262"/>
        <xdr:cNvSpPr/>
      </xdr:nvSpPr>
      <xdr:spPr>
        <a:xfrm>
          <a:off x="1079500" y="1690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19874</xdr:rowOff>
    </xdr:from>
    <xdr:ext cx="534377" cy="259045"/>
    <xdr:sp macro="" textlink="">
      <xdr:nvSpPr>
        <xdr:cNvPr id="264" name="テキスト ボックス 263"/>
        <xdr:cNvSpPr txBox="1"/>
      </xdr:nvSpPr>
      <xdr:spPr>
        <a:xfrm>
          <a:off x="863111" y="1699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114808</xdr:rowOff>
    </xdr:from>
    <xdr:to>
      <xdr:col>54</xdr:col>
      <xdr:colOff>189865</xdr:colOff>
      <xdr:row>39</xdr:row>
      <xdr:rowOff>44450</xdr:rowOff>
    </xdr:to>
    <xdr:cxnSp macro="">
      <xdr:nvCxnSpPr>
        <xdr:cNvPr id="288" name="直線コネクタ 287"/>
        <xdr:cNvCxnSpPr/>
      </xdr:nvCxnSpPr>
      <xdr:spPr>
        <a:xfrm flipV="1">
          <a:off x="10475595" y="5429758"/>
          <a:ext cx="1270" cy="130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61485</xdr:rowOff>
    </xdr:from>
    <xdr:ext cx="534377" cy="259045"/>
    <xdr:sp macro="" textlink="">
      <xdr:nvSpPr>
        <xdr:cNvPr id="291" name="労働費最大値テキスト"/>
        <xdr:cNvSpPr txBox="1"/>
      </xdr:nvSpPr>
      <xdr:spPr>
        <a:xfrm>
          <a:off x="10528300" y="5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114808</xdr:rowOff>
    </xdr:from>
    <xdr:to>
      <xdr:col>55</xdr:col>
      <xdr:colOff>88900</xdr:colOff>
      <xdr:row>31</xdr:row>
      <xdr:rowOff>114808</xdr:rowOff>
    </xdr:to>
    <xdr:cxnSp macro="">
      <xdr:nvCxnSpPr>
        <xdr:cNvPr id="292" name="直線コネクタ 291"/>
        <xdr:cNvCxnSpPr/>
      </xdr:nvCxnSpPr>
      <xdr:spPr>
        <a:xfrm>
          <a:off x="10388600" y="54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54754</xdr:rowOff>
    </xdr:from>
    <xdr:ext cx="469744" cy="259045"/>
    <xdr:sp macro="" textlink="">
      <xdr:nvSpPr>
        <xdr:cNvPr id="294" name="労働費平均値テキスト"/>
        <xdr:cNvSpPr txBox="1"/>
      </xdr:nvSpPr>
      <xdr:spPr>
        <a:xfrm>
          <a:off x="10528300" y="6398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31877</xdr:rowOff>
    </xdr:from>
    <xdr:to>
      <xdr:col>55</xdr:col>
      <xdr:colOff>50800</xdr:colOff>
      <xdr:row>38</xdr:row>
      <xdr:rowOff>133477</xdr:rowOff>
    </xdr:to>
    <xdr:sp macro="" textlink="">
      <xdr:nvSpPr>
        <xdr:cNvPr id="295" name="フローチャート: 判断 294"/>
        <xdr:cNvSpPr/>
      </xdr:nvSpPr>
      <xdr:spPr>
        <a:xfrm>
          <a:off x="104267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32893</xdr:rowOff>
    </xdr:from>
    <xdr:to>
      <xdr:col>50</xdr:col>
      <xdr:colOff>165100</xdr:colOff>
      <xdr:row>38</xdr:row>
      <xdr:rowOff>134493</xdr:rowOff>
    </xdr:to>
    <xdr:sp macro="" textlink="">
      <xdr:nvSpPr>
        <xdr:cNvPr id="297" name="フローチャート: 判断 296"/>
        <xdr:cNvSpPr/>
      </xdr:nvSpPr>
      <xdr:spPr>
        <a:xfrm>
          <a:off x="9588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151020</xdr:rowOff>
    </xdr:from>
    <xdr:ext cx="469744" cy="259045"/>
    <xdr:sp macro="" textlink="">
      <xdr:nvSpPr>
        <xdr:cNvPr id="298" name="テキスト ボックス 297"/>
        <xdr:cNvSpPr txBox="1"/>
      </xdr:nvSpPr>
      <xdr:spPr>
        <a:xfrm>
          <a:off x="9404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3556</xdr:rowOff>
    </xdr:from>
    <xdr:to>
      <xdr:col>46</xdr:col>
      <xdr:colOff>38100</xdr:colOff>
      <xdr:row>38</xdr:row>
      <xdr:rowOff>105156</xdr:rowOff>
    </xdr:to>
    <xdr:sp macro="" textlink="">
      <xdr:nvSpPr>
        <xdr:cNvPr id="300" name="フローチャート: 判断 299"/>
        <xdr:cNvSpPr/>
      </xdr:nvSpPr>
      <xdr:spPr>
        <a:xfrm>
          <a:off x="8699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121683</xdr:rowOff>
    </xdr:from>
    <xdr:ext cx="469744" cy="259045"/>
    <xdr:sp macro="" textlink="">
      <xdr:nvSpPr>
        <xdr:cNvPr id="301" name="テキスト ボックス 300"/>
        <xdr:cNvSpPr txBox="1"/>
      </xdr:nvSpPr>
      <xdr:spPr>
        <a:xfrm>
          <a:off x="8515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140843</xdr:rowOff>
    </xdr:from>
    <xdr:to>
      <xdr:col>41</xdr:col>
      <xdr:colOff>101600</xdr:colOff>
      <xdr:row>38</xdr:row>
      <xdr:rowOff>70993</xdr:rowOff>
    </xdr:to>
    <xdr:sp macro="" textlink="">
      <xdr:nvSpPr>
        <xdr:cNvPr id="303" name="フローチャート: 判断 302"/>
        <xdr:cNvSpPr/>
      </xdr:nvSpPr>
      <xdr:spPr>
        <a:xfrm>
          <a:off x="7810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87520</xdr:rowOff>
    </xdr:from>
    <xdr:ext cx="469744" cy="259045"/>
    <xdr:sp macro="" textlink="">
      <xdr:nvSpPr>
        <xdr:cNvPr id="304" name="テキスト ボックス 303"/>
        <xdr:cNvSpPr txBox="1"/>
      </xdr:nvSpPr>
      <xdr:spPr>
        <a:xfrm>
          <a:off x="7626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xdr:rowOff>
    </xdr:from>
    <xdr:to>
      <xdr:col>36</xdr:col>
      <xdr:colOff>165100</xdr:colOff>
      <xdr:row>37</xdr:row>
      <xdr:rowOff>105537</xdr:rowOff>
    </xdr:to>
    <xdr:sp macro="" textlink="">
      <xdr:nvSpPr>
        <xdr:cNvPr id="305" name="フローチャート: 判断 304"/>
        <xdr:cNvSpPr/>
      </xdr:nvSpPr>
      <xdr:spPr>
        <a:xfrm>
          <a:off x="6921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122064</xdr:rowOff>
    </xdr:from>
    <xdr:ext cx="469744" cy="259045"/>
    <xdr:sp macro="" textlink="">
      <xdr:nvSpPr>
        <xdr:cNvPr id="306" name="テキスト ボックス 305"/>
        <xdr:cNvSpPr txBox="1"/>
      </xdr:nvSpPr>
      <xdr:spPr>
        <a:xfrm>
          <a:off x="6737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7" name="テキスト ボックス 336"/>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41373</xdr:rowOff>
    </xdr:from>
    <xdr:to>
      <xdr:col>54</xdr:col>
      <xdr:colOff>189865</xdr:colOff>
      <xdr:row>58</xdr:row>
      <xdr:rowOff>19100</xdr:rowOff>
    </xdr:to>
    <xdr:cxnSp macro="">
      <xdr:nvCxnSpPr>
        <xdr:cNvPr id="341" name="直線コネクタ 340"/>
        <xdr:cNvCxnSpPr/>
      </xdr:nvCxnSpPr>
      <xdr:spPr>
        <a:xfrm flipV="1">
          <a:off x="10475595" y="8785323"/>
          <a:ext cx="1270" cy="117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22927</xdr:rowOff>
    </xdr:from>
    <xdr:ext cx="534377" cy="259045"/>
    <xdr:sp macro="" textlink="">
      <xdr:nvSpPr>
        <xdr:cNvPr id="342" name="農林水産業費最小値テキスト"/>
        <xdr:cNvSpPr txBox="1"/>
      </xdr:nvSpPr>
      <xdr:spPr>
        <a:xfrm>
          <a:off x="10528300" y="9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19100</xdr:rowOff>
    </xdr:from>
    <xdr:to>
      <xdr:col>55</xdr:col>
      <xdr:colOff>88900</xdr:colOff>
      <xdr:row>58</xdr:row>
      <xdr:rowOff>19100</xdr:rowOff>
    </xdr:to>
    <xdr:cxnSp macro="">
      <xdr:nvCxnSpPr>
        <xdr:cNvPr id="343" name="直線コネクタ 342"/>
        <xdr:cNvCxnSpPr/>
      </xdr:nvCxnSpPr>
      <xdr:spPr>
        <a:xfrm>
          <a:off x="10388600" y="9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159500</xdr:rowOff>
    </xdr:from>
    <xdr:ext cx="690189" cy="259045"/>
    <xdr:sp macro="" textlink="">
      <xdr:nvSpPr>
        <xdr:cNvPr id="344" name="農林水産業費最大値テキスト"/>
        <xdr:cNvSpPr txBox="1"/>
      </xdr:nvSpPr>
      <xdr:spPr>
        <a:xfrm>
          <a:off x="10528300" y="8560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2,072,050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41373</xdr:rowOff>
    </xdr:from>
    <xdr:to>
      <xdr:col>55</xdr:col>
      <xdr:colOff>88900</xdr:colOff>
      <xdr:row>51</xdr:row>
      <xdr:rowOff>41373</xdr:rowOff>
    </xdr:to>
    <xdr:cxnSp macro="">
      <xdr:nvCxnSpPr>
        <xdr:cNvPr id="345" name="直線コネクタ 344"/>
        <xdr:cNvCxnSpPr/>
      </xdr:nvCxnSpPr>
      <xdr:spPr>
        <a:xfrm>
          <a:off x="10388600" y="878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118880</xdr:rowOff>
    </xdr:from>
    <xdr:to>
      <xdr:col>55</xdr:col>
      <xdr:colOff>0</xdr:colOff>
      <xdr:row>57</xdr:row>
      <xdr:rowOff>132009</xdr:rowOff>
    </xdr:to>
    <xdr:cxnSp macro="">
      <xdr:nvCxnSpPr>
        <xdr:cNvPr id="346" name="直線コネクタ 345"/>
        <xdr:cNvCxnSpPr/>
      </xdr:nvCxnSpPr>
      <xdr:spPr>
        <a:xfrm flipV="1">
          <a:off x="9639300" y="9891530"/>
          <a:ext cx="838200" cy="1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56332</xdr:rowOff>
    </xdr:from>
    <xdr:ext cx="599010" cy="259045"/>
    <xdr:sp macro="" textlink="">
      <xdr:nvSpPr>
        <xdr:cNvPr id="347" name="農林水産業費平均値テキスト"/>
        <xdr:cNvSpPr txBox="1"/>
      </xdr:nvSpPr>
      <xdr:spPr>
        <a:xfrm>
          <a:off x="10528300" y="9828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77905</xdr:rowOff>
    </xdr:from>
    <xdr:to>
      <xdr:col>55</xdr:col>
      <xdr:colOff>50800</xdr:colOff>
      <xdr:row>58</xdr:row>
      <xdr:rowOff>8055</xdr:rowOff>
    </xdr:to>
    <xdr:sp macro="" textlink="">
      <xdr:nvSpPr>
        <xdr:cNvPr id="348" name="フローチャート: 判断 347"/>
        <xdr:cNvSpPr/>
      </xdr:nvSpPr>
      <xdr:spPr>
        <a:xfrm>
          <a:off x="104267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132009</xdr:rowOff>
    </xdr:from>
    <xdr:to>
      <xdr:col>50</xdr:col>
      <xdr:colOff>114300</xdr:colOff>
      <xdr:row>57</xdr:row>
      <xdr:rowOff>142151</xdr:rowOff>
    </xdr:to>
    <xdr:cxnSp macro="">
      <xdr:nvCxnSpPr>
        <xdr:cNvPr id="349" name="直線コネクタ 348"/>
        <xdr:cNvCxnSpPr/>
      </xdr:nvCxnSpPr>
      <xdr:spPr>
        <a:xfrm flipV="1">
          <a:off x="8750300" y="9904659"/>
          <a:ext cx="889000" cy="1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84951</xdr:rowOff>
    </xdr:from>
    <xdr:to>
      <xdr:col>50</xdr:col>
      <xdr:colOff>165100</xdr:colOff>
      <xdr:row>58</xdr:row>
      <xdr:rowOff>15101</xdr:rowOff>
    </xdr:to>
    <xdr:sp macro="" textlink="">
      <xdr:nvSpPr>
        <xdr:cNvPr id="350" name="フローチャート: 判断 349"/>
        <xdr:cNvSpPr/>
      </xdr:nvSpPr>
      <xdr:spPr>
        <a:xfrm>
          <a:off x="9588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6228</xdr:rowOff>
    </xdr:from>
    <xdr:ext cx="599010" cy="259045"/>
    <xdr:sp macro="" textlink="">
      <xdr:nvSpPr>
        <xdr:cNvPr id="351" name="テキスト ボックス 350"/>
        <xdr:cNvSpPr txBox="1"/>
      </xdr:nvSpPr>
      <xdr:spPr>
        <a:xfrm>
          <a:off x="9339795" y="995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115137</xdr:rowOff>
    </xdr:from>
    <xdr:to>
      <xdr:col>45</xdr:col>
      <xdr:colOff>177800</xdr:colOff>
      <xdr:row>57</xdr:row>
      <xdr:rowOff>142151</xdr:rowOff>
    </xdr:to>
    <xdr:cxnSp macro="">
      <xdr:nvCxnSpPr>
        <xdr:cNvPr id="352" name="直線コネクタ 351"/>
        <xdr:cNvCxnSpPr/>
      </xdr:nvCxnSpPr>
      <xdr:spPr>
        <a:xfrm>
          <a:off x="7861300" y="9887787"/>
          <a:ext cx="889000" cy="2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83524</xdr:rowOff>
    </xdr:from>
    <xdr:to>
      <xdr:col>46</xdr:col>
      <xdr:colOff>38100</xdr:colOff>
      <xdr:row>58</xdr:row>
      <xdr:rowOff>13674</xdr:rowOff>
    </xdr:to>
    <xdr:sp macro="" textlink="">
      <xdr:nvSpPr>
        <xdr:cNvPr id="353" name="フローチャート: 判断 352"/>
        <xdr:cNvSpPr/>
      </xdr:nvSpPr>
      <xdr:spPr>
        <a:xfrm>
          <a:off x="8699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30201</xdr:rowOff>
    </xdr:from>
    <xdr:ext cx="599010" cy="259045"/>
    <xdr:sp macro="" textlink="">
      <xdr:nvSpPr>
        <xdr:cNvPr id="354" name="テキスト ボックス 353"/>
        <xdr:cNvSpPr txBox="1"/>
      </xdr:nvSpPr>
      <xdr:spPr>
        <a:xfrm>
          <a:off x="8450795" y="963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115137</xdr:rowOff>
    </xdr:from>
    <xdr:to>
      <xdr:col>41</xdr:col>
      <xdr:colOff>50800</xdr:colOff>
      <xdr:row>57</xdr:row>
      <xdr:rowOff>142808</xdr:rowOff>
    </xdr:to>
    <xdr:cxnSp macro="">
      <xdr:nvCxnSpPr>
        <xdr:cNvPr id="355" name="直線コネクタ 354"/>
        <xdr:cNvCxnSpPr/>
      </xdr:nvCxnSpPr>
      <xdr:spPr>
        <a:xfrm flipV="1">
          <a:off x="6972300" y="9887787"/>
          <a:ext cx="889000" cy="2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87439</xdr:rowOff>
    </xdr:from>
    <xdr:to>
      <xdr:col>41</xdr:col>
      <xdr:colOff>101600</xdr:colOff>
      <xdr:row>58</xdr:row>
      <xdr:rowOff>17589</xdr:rowOff>
    </xdr:to>
    <xdr:sp macro="" textlink="">
      <xdr:nvSpPr>
        <xdr:cNvPr id="356" name="フローチャート: 判断 355"/>
        <xdr:cNvSpPr/>
      </xdr:nvSpPr>
      <xdr:spPr>
        <a:xfrm>
          <a:off x="7810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8716</xdr:rowOff>
    </xdr:from>
    <xdr:ext cx="599010" cy="259045"/>
    <xdr:sp macro="" textlink="">
      <xdr:nvSpPr>
        <xdr:cNvPr id="357" name="テキスト ボックス 356"/>
        <xdr:cNvSpPr txBox="1"/>
      </xdr:nvSpPr>
      <xdr:spPr>
        <a:xfrm>
          <a:off x="7561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88126</xdr:rowOff>
    </xdr:from>
    <xdr:to>
      <xdr:col>36</xdr:col>
      <xdr:colOff>165100</xdr:colOff>
      <xdr:row>58</xdr:row>
      <xdr:rowOff>18276</xdr:rowOff>
    </xdr:to>
    <xdr:sp macro="" textlink="">
      <xdr:nvSpPr>
        <xdr:cNvPr id="358" name="フローチャート: 判断 357"/>
        <xdr:cNvSpPr/>
      </xdr:nvSpPr>
      <xdr:spPr>
        <a:xfrm>
          <a:off x="6921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34803</xdr:rowOff>
    </xdr:from>
    <xdr:ext cx="599010" cy="259045"/>
    <xdr:sp macro="" textlink="">
      <xdr:nvSpPr>
        <xdr:cNvPr id="359" name="テキスト ボックス 358"/>
        <xdr:cNvSpPr txBox="1"/>
      </xdr:nvSpPr>
      <xdr:spPr>
        <a:xfrm>
          <a:off x="6672795" y="9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68080</xdr:rowOff>
    </xdr:from>
    <xdr:to>
      <xdr:col>55</xdr:col>
      <xdr:colOff>50800</xdr:colOff>
      <xdr:row>57</xdr:row>
      <xdr:rowOff>169680</xdr:rowOff>
    </xdr:to>
    <xdr:sp macro="" textlink="">
      <xdr:nvSpPr>
        <xdr:cNvPr id="365" name="楕円 364"/>
        <xdr:cNvSpPr/>
      </xdr:nvSpPr>
      <xdr:spPr>
        <a:xfrm>
          <a:off x="10426700" y="98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27457</xdr:rowOff>
    </xdr:from>
    <xdr:ext cx="599010" cy="259045"/>
    <xdr:sp macro="" textlink="">
      <xdr:nvSpPr>
        <xdr:cNvPr id="366" name="農林水産業費該当値テキスト"/>
        <xdr:cNvSpPr txBox="1"/>
      </xdr:nvSpPr>
      <xdr:spPr>
        <a:xfrm>
          <a:off x="10528300" y="962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81209</xdr:rowOff>
    </xdr:from>
    <xdr:to>
      <xdr:col>50</xdr:col>
      <xdr:colOff>165100</xdr:colOff>
      <xdr:row>58</xdr:row>
      <xdr:rowOff>11359</xdr:rowOff>
    </xdr:to>
    <xdr:sp macro="" textlink="">
      <xdr:nvSpPr>
        <xdr:cNvPr id="367" name="楕円 366"/>
        <xdr:cNvSpPr/>
      </xdr:nvSpPr>
      <xdr:spPr>
        <a:xfrm>
          <a:off x="9588500" y="985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27886</xdr:rowOff>
    </xdr:from>
    <xdr:ext cx="599010" cy="259045"/>
    <xdr:sp macro="" textlink="">
      <xdr:nvSpPr>
        <xdr:cNvPr id="368" name="テキスト ボックス 367"/>
        <xdr:cNvSpPr txBox="1"/>
      </xdr:nvSpPr>
      <xdr:spPr>
        <a:xfrm>
          <a:off x="9339795" y="9629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91351</xdr:rowOff>
    </xdr:from>
    <xdr:to>
      <xdr:col>46</xdr:col>
      <xdr:colOff>38100</xdr:colOff>
      <xdr:row>58</xdr:row>
      <xdr:rowOff>21501</xdr:rowOff>
    </xdr:to>
    <xdr:sp macro="" textlink="">
      <xdr:nvSpPr>
        <xdr:cNvPr id="369" name="楕円 368"/>
        <xdr:cNvSpPr/>
      </xdr:nvSpPr>
      <xdr:spPr>
        <a:xfrm>
          <a:off x="8699500" y="986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12628</xdr:rowOff>
    </xdr:from>
    <xdr:ext cx="534377" cy="259045"/>
    <xdr:sp macro="" textlink="">
      <xdr:nvSpPr>
        <xdr:cNvPr id="370" name="テキスト ボックス 369"/>
        <xdr:cNvSpPr txBox="1"/>
      </xdr:nvSpPr>
      <xdr:spPr>
        <a:xfrm>
          <a:off x="8483111" y="99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64337</xdr:rowOff>
    </xdr:from>
    <xdr:to>
      <xdr:col>41</xdr:col>
      <xdr:colOff>101600</xdr:colOff>
      <xdr:row>57</xdr:row>
      <xdr:rowOff>165937</xdr:rowOff>
    </xdr:to>
    <xdr:sp macro="" textlink="">
      <xdr:nvSpPr>
        <xdr:cNvPr id="371" name="楕円 370"/>
        <xdr:cNvSpPr/>
      </xdr:nvSpPr>
      <xdr:spPr>
        <a:xfrm>
          <a:off x="7810500" y="983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11014</xdr:rowOff>
    </xdr:from>
    <xdr:ext cx="599010" cy="259045"/>
    <xdr:sp macro="" textlink="">
      <xdr:nvSpPr>
        <xdr:cNvPr id="372" name="テキスト ボックス 371"/>
        <xdr:cNvSpPr txBox="1"/>
      </xdr:nvSpPr>
      <xdr:spPr>
        <a:xfrm>
          <a:off x="7561795" y="9612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92008</xdr:rowOff>
    </xdr:from>
    <xdr:to>
      <xdr:col>36</xdr:col>
      <xdr:colOff>165100</xdr:colOff>
      <xdr:row>58</xdr:row>
      <xdr:rowOff>22158</xdr:rowOff>
    </xdr:to>
    <xdr:sp macro="" textlink="">
      <xdr:nvSpPr>
        <xdr:cNvPr id="373" name="楕円 372"/>
        <xdr:cNvSpPr/>
      </xdr:nvSpPr>
      <xdr:spPr>
        <a:xfrm>
          <a:off x="6921500" y="986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13285</xdr:rowOff>
    </xdr:from>
    <xdr:ext cx="534377" cy="259045"/>
    <xdr:sp macro="" textlink="">
      <xdr:nvSpPr>
        <xdr:cNvPr id="374" name="テキスト ボックス 373"/>
        <xdr:cNvSpPr txBox="1"/>
      </xdr:nvSpPr>
      <xdr:spPr>
        <a:xfrm>
          <a:off x="6705111" y="995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166940</xdr:rowOff>
    </xdr:from>
    <xdr:to>
      <xdr:col>54</xdr:col>
      <xdr:colOff>189865</xdr:colOff>
      <xdr:row>78</xdr:row>
      <xdr:rowOff>134652</xdr:rowOff>
    </xdr:to>
    <xdr:cxnSp macro="">
      <xdr:nvCxnSpPr>
        <xdr:cNvPr id="396" name="直線コネクタ 395"/>
        <xdr:cNvCxnSpPr/>
      </xdr:nvCxnSpPr>
      <xdr:spPr>
        <a:xfrm flipV="1">
          <a:off x="10475595" y="12339890"/>
          <a:ext cx="1270" cy="1167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138479</xdr:rowOff>
    </xdr:from>
    <xdr:ext cx="469744" cy="259045"/>
    <xdr:sp macro="" textlink="">
      <xdr:nvSpPr>
        <xdr:cNvPr id="397" name="商工費最小値テキスト"/>
        <xdr:cNvSpPr txBox="1"/>
      </xdr:nvSpPr>
      <xdr:spPr>
        <a:xfrm>
          <a:off x="10528300" y="135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134652</xdr:rowOff>
    </xdr:from>
    <xdr:to>
      <xdr:col>55</xdr:col>
      <xdr:colOff>88900</xdr:colOff>
      <xdr:row>78</xdr:row>
      <xdr:rowOff>134652</xdr:rowOff>
    </xdr:to>
    <xdr:cxnSp macro="">
      <xdr:nvCxnSpPr>
        <xdr:cNvPr id="398" name="直線コネクタ 397"/>
        <xdr:cNvCxnSpPr/>
      </xdr:nvCxnSpPr>
      <xdr:spPr>
        <a:xfrm>
          <a:off x="10388600" y="1350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113617</xdr:rowOff>
    </xdr:from>
    <xdr:ext cx="599010" cy="259045"/>
    <xdr:sp macro="" textlink="">
      <xdr:nvSpPr>
        <xdr:cNvPr id="399" name="商工費最大値テキスト"/>
        <xdr:cNvSpPr txBox="1"/>
      </xdr:nvSpPr>
      <xdr:spPr>
        <a:xfrm>
          <a:off x="10528300" y="121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166940</xdr:rowOff>
    </xdr:from>
    <xdr:to>
      <xdr:col>55</xdr:col>
      <xdr:colOff>88900</xdr:colOff>
      <xdr:row>71</xdr:row>
      <xdr:rowOff>166940</xdr:rowOff>
    </xdr:to>
    <xdr:cxnSp macro="">
      <xdr:nvCxnSpPr>
        <xdr:cNvPr id="400" name="直線コネクタ 399"/>
        <xdr:cNvCxnSpPr/>
      </xdr:nvCxnSpPr>
      <xdr:spPr>
        <a:xfrm>
          <a:off x="10388600" y="1233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103761</xdr:rowOff>
    </xdr:from>
    <xdr:to>
      <xdr:col>55</xdr:col>
      <xdr:colOff>0</xdr:colOff>
      <xdr:row>78</xdr:row>
      <xdr:rowOff>123732</xdr:rowOff>
    </xdr:to>
    <xdr:cxnSp macro="">
      <xdr:nvCxnSpPr>
        <xdr:cNvPr id="401" name="直線コネクタ 400"/>
        <xdr:cNvCxnSpPr/>
      </xdr:nvCxnSpPr>
      <xdr:spPr>
        <a:xfrm flipV="1">
          <a:off x="9639300" y="13476861"/>
          <a:ext cx="838200" cy="1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8013</xdr:rowOff>
    </xdr:from>
    <xdr:ext cx="534377" cy="259045"/>
    <xdr:sp macro="" textlink="">
      <xdr:nvSpPr>
        <xdr:cNvPr id="402" name="商工費平均値テキスト"/>
        <xdr:cNvSpPr txBox="1"/>
      </xdr:nvSpPr>
      <xdr:spPr>
        <a:xfrm>
          <a:off x="10528300" y="13209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156586</xdr:rowOff>
    </xdr:from>
    <xdr:to>
      <xdr:col>55</xdr:col>
      <xdr:colOff>50800</xdr:colOff>
      <xdr:row>78</xdr:row>
      <xdr:rowOff>86736</xdr:rowOff>
    </xdr:to>
    <xdr:sp macro="" textlink="">
      <xdr:nvSpPr>
        <xdr:cNvPr id="403" name="フローチャート: 判断 402"/>
        <xdr:cNvSpPr/>
      </xdr:nvSpPr>
      <xdr:spPr>
        <a:xfrm>
          <a:off x="104267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123732</xdr:rowOff>
    </xdr:from>
    <xdr:to>
      <xdr:col>50</xdr:col>
      <xdr:colOff>114300</xdr:colOff>
      <xdr:row>78</xdr:row>
      <xdr:rowOff>124811</xdr:rowOff>
    </xdr:to>
    <xdr:cxnSp macro="">
      <xdr:nvCxnSpPr>
        <xdr:cNvPr id="404" name="直線コネクタ 403"/>
        <xdr:cNvCxnSpPr/>
      </xdr:nvCxnSpPr>
      <xdr:spPr>
        <a:xfrm flipV="1">
          <a:off x="8750300" y="13496832"/>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148960</xdr:rowOff>
    </xdr:from>
    <xdr:to>
      <xdr:col>50</xdr:col>
      <xdr:colOff>165100</xdr:colOff>
      <xdr:row>78</xdr:row>
      <xdr:rowOff>79110</xdr:rowOff>
    </xdr:to>
    <xdr:sp macro="" textlink="">
      <xdr:nvSpPr>
        <xdr:cNvPr id="405" name="フローチャート: 判断 404"/>
        <xdr:cNvSpPr/>
      </xdr:nvSpPr>
      <xdr:spPr>
        <a:xfrm>
          <a:off x="9588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95637</xdr:rowOff>
    </xdr:from>
    <xdr:ext cx="534377" cy="259045"/>
    <xdr:sp macro="" textlink="">
      <xdr:nvSpPr>
        <xdr:cNvPr id="406" name="テキスト ボックス 405"/>
        <xdr:cNvSpPr txBox="1"/>
      </xdr:nvSpPr>
      <xdr:spPr>
        <a:xfrm>
          <a:off x="9372111" y="1312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123853</xdr:rowOff>
    </xdr:from>
    <xdr:to>
      <xdr:col>45</xdr:col>
      <xdr:colOff>177800</xdr:colOff>
      <xdr:row>78</xdr:row>
      <xdr:rowOff>124811</xdr:rowOff>
    </xdr:to>
    <xdr:cxnSp macro="">
      <xdr:nvCxnSpPr>
        <xdr:cNvPr id="407" name="直線コネクタ 406"/>
        <xdr:cNvCxnSpPr/>
      </xdr:nvCxnSpPr>
      <xdr:spPr>
        <a:xfrm>
          <a:off x="7861300" y="13496953"/>
          <a:ext cx="889000" cy="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126589</xdr:rowOff>
    </xdr:from>
    <xdr:to>
      <xdr:col>46</xdr:col>
      <xdr:colOff>38100</xdr:colOff>
      <xdr:row>78</xdr:row>
      <xdr:rowOff>56739</xdr:rowOff>
    </xdr:to>
    <xdr:sp macro="" textlink="">
      <xdr:nvSpPr>
        <xdr:cNvPr id="408" name="フローチャート: 判断 407"/>
        <xdr:cNvSpPr/>
      </xdr:nvSpPr>
      <xdr:spPr>
        <a:xfrm>
          <a:off x="8699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73266</xdr:rowOff>
    </xdr:from>
    <xdr:ext cx="534377" cy="259045"/>
    <xdr:sp macro="" textlink="">
      <xdr:nvSpPr>
        <xdr:cNvPr id="409" name="テキスト ボックス 408"/>
        <xdr:cNvSpPr txBox="1"/>
      </xdr:nvSpPr>
      <xdr:spPr>
        <a:xfrm>
          <a:off x="8483111" y="1310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122682</xdr:rowOff>
    </xdr:from>
    <xdr:to>
      <xdr:col>41</xdr:col>
      <xdr:colOff>50800</xdr:colOff>
      <xdr:row>78</xdr:row>
      <xdr:rowOff>123853</xdr:rowOff>
    </xdr:to>
    <xdr:cxnSp macro="">
      <xdr:nvCxnSpPr>
        <xdr:cNvPr id="410" name="直線コネクタ 409"/>
        <xdr:cNvCxnSpPr/>
      </xdr:nvCxnSpPr>
      <xdr:spPr>
        <a:xfrm>
          <a:off x="6972300" y="13495782"/>
          <a:ext cx="889000" cy="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162226</xdr:rowOff>
    </xdr:from>
    <xdr:to>
      <xdr:col>41</xdr:col>
      <xdr:colOff>101600</xdr:colOff>
      <xdr:row>78</xdr:row>
      <xdr:rowOff>92376</xdr:rowOff>
    </xdr:to>
    <xdr:sp macro="" textlink="">
      <xdr:nvSpPr>
        <xdr:cNvPr id="411" name="フローチャート: 判断 410"/>
        <xdr:cNvSpPr/>
      </xdr:nvSpPr>
      <xdr:spPr>
        <a:xfrm>
          <a:off x="7810500" y="1336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108903</xdr:rowOff>
    </xdr:from>
    <xdr:ext cx="534377" cy="259045"/>
    <xdr:sp macro="" textlink="">
      <xdr:nvSpPr>
        <xdr:cNvPr id="412" name="テキスト ボックス 411"/>
        <xdr:cNvSpPr txBox="1"/>
      </xdr:nvSpPr>
      <xdr:spPr>
        <a:xfrm>
          <a:off x="7594111" y="1313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165033</xdr:rowOff>
    </xdr:from>
    <xdr:to>
      <xdr:col>36</xdr:col>
      <xdr:colOff>165100</xdr:colOff>
      <xdr:row>78</xdr:row>
      <xdr:rowOff>95183</xdr:rowOff>
    </xdr:to>
    <xdr:sp macro="" textlink="">
      <xdr:nvSpPr>
        <xdr:cNvPr id="413" name="フローチャート: 判断 412"/>
        <xdr:cNvSpPr/>
      </xdr:nvSpPr>
      <xdr:spPr>
        <a:xfrm>
          <a:off x="6921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111710</xdr:rowOff>
    </xdr:from>
    <xdr:ext cx="534377" cy="259045"/>
    <xdr:sp macro="" textlink="">
      <xdr:nvSpPr>
        <xdr:cNvPr id="414" name="テキスト ボックス 413"/>
        <xdr:cNvSpPr txBox="1"/>
      </xdr:nvSpPr>
      <xdr:spPr>
        <a:xfrm>
          <a:off x="6705111" y="1314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52961</xdr:rowOff>
    </xdr:from>
    <xdr:to>
      <xdr:col>55</xdr:col>
      <xdr:colOff>50800</xdr:colOff>
      <xdr:row>78</xdr:row>
      <xdr:rowOff>154561</xdr:rowOff>
    </xdr:to>
    <xdr:sp macro="" textlink="">
      <xdr:nvSpPr>
        <xdr:cNvPr id="420" name="楕円 419"/>
        <xdr:cNvSpPr/>
      </xdr:nvSpPr>
      <xdr:spPr>
        <a:xfrm>
          <a:off x="10426700" y="1342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139338</xdr:rowOff>
    </xdr:from>
    <xdr:ext cx="534377" cy="259045"/>
    <xdr:sp macro="" textlink="">
      <xdr:nvSpPr>
        <xdr:cNvPr id="421" name="商工費該当値テキスト"/>
        <xdr:cNvSpPr txBox="1"/>
      </xdr:nvSpPr>
      <xdr:spPr>
        <a:xfrm>
          <a:off x="10528300" y="1334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72932</xdr:rowOff>
    </xdr:from>
    <xdr:to>
      <xdr:col>50</xdr:col>
      <xdr:colOff>165100</xdr:colOff>
      <xdr:row>79</xdr:row>
      <xdr:rowOff>3082</xdr:rowOff>
    </xdr:to>
    <xdr:sp macro="" textlink="">
      <xdr:nvSpPr>
        <xdr:cNvPr id="422" name="楕円 421"/>
        <xdr:cNvSpPr/>
      </xdr:nvSpPr>
      <xdr:spPr>
        <a:xfrm>
          <a:off x="9588500" y="1344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165659</xdr:rowOff>
    </xdr:from>
    <xdr:ext cx="469744" cy="259045"/>
    <xdr:sp macro="" textlink="">
      <xdr:nvSpPr>
        <xdr:cNvPr id="423" name="テキスト ボックス 422"/>
        <xdr:cNvSpPr txBox="1"/>
      </xdr:nvSpPr>
      <xdr:spPr>
        <a:xfrm>
          <a:off x="9404428" y="1353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74011</xdr:rowOff>
    </xdr:from>
    <xdr:to>
      <xdr:col>46</xdr:col>
      <xdr:colOff>38100</xdr:colOff>
      <xdr:row>79</xdr:row>
      <xdr:rowOff>4161</xdr:rowOff>
    </xdr:to>
    <xdr:sp macro="" textlink="">
      <xdr:nvSpPr>
        <xdr:cNvPr id="424" name="楕円 423"/>
        <xdr:cNvSpPr/>
      </xdr:nvSpPr>
      <xdr:spPr>
        <a:xfrm>
          <a:off x="8699500" y="1344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166738</xdr:rowOff>
    </xdr:from>
    <xdr:ext cx="469744" cy="259045"/>
    <xdr:sp macro="" textlink="">
      <xdr:nvSpPr>
        <xdr:cNvPr id="425" name="テキスト ボックス 424"/>
        <xdr:cNvSpPr txBox="1"/>
      </xdr:nvSpPr>
      <xdr:spPr>
        <a:xfrm>
          <a:off x="8515428" y="1353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73053</xdr:rowOff>
    </xdr:from>
    <xdr:to>
      <xdr:col>41</xdr:col>
      <xdr:colOff>101600</xdr:colOff>
      <xdr:row>79</xdr:row>
      <xdr:rowOff>3203</xdr:rowOff>
    </xdr:to>
    <xdr:sp macro="" textlink="">
      <xdr:nvSpPr>
        <xdr:cNvPr id="426" name="楕円 425"/>
        <xdr:cNvSpPr/>
      </xdr:nvSpPr>
      <xdr:spPr>
        <a:xfrm>
          <a:off x="7810500" y="1344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165780</xdr:rowOff>
    </xdr:from>
    <xdr:ext cx="469744" cy="259045"/>
    <xdr:sp macro="" textlink="">
      <xdr:nvSpPr>
        <xdr:cNvPr id="427" name="テキスト ボックス 426"/>
        <xdr:cNvSpPr txBox="1"/>
      </xdr:nvSpPr>
      <xdr:spPr>
        <a:xfrm>
          <a:off x="7626428" y="1353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71882</xdr:rowOff>
    </xdr:from>
    <xdr:to>
      <xdr:col>36</xdr:col>
      <xdr:colOff>165100</xdr:colOff>
      <xdr:row>79</xdr:row>
      <xdr:rowOff>2032</xdr:rowOff>
    </xdr:to>
    <xdr:sp macro="" textlink="">
      <xdr:nvSpPr>
        <xdr:cNvPr id="428" name="楕円 427"/>
        <xdr:cNvSpPr/>
      </xdr:nvSpPr>
      <xdr:spPr>
        <a:xfrm>
          <a:off x="6921500" y="1344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164609</xdr:rowOff>
    </xdr:from>
    <xdr:ext cx="469744" cy="259045"/>
    <xdr:sp macro="" textlink="">
      <xdr:nvSpPr>
        <xdr:cNvPr id="429" name="テキスト ボックス 428"/>
        <xdr:cNvSpPr txBox="1"/>
      </xdr:nvSpPr>
      <xdr:spPr>
        <a:xfrm>
          <a:off x="6737428" y="1353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80707</xdr:rowOff>
    </xdr:from>
    <xdr:to>
      <xdr:col>54</xdr:col>
      <xdr:colOff>189865</xdr:colOff>
      <xdr:row>98</xdr:row>
      <xdr:rowOff>65199</xdr:rowOff>
    </xdr:to>
    <xdr:cxnSp macro="">
      <xdr:nvCxnSpPr>
        <xdr:cNvPr id="453" name="直線コネクタ 452"/>
        <xdr:cNvCxnSpPr/>
      </xdr:nvCxnSpPr>
      <xdr:spPr>
        <a:xfrm flipV="1">
          <a:off x="10475595" y="15682657"/>
          <a:ext cx="1270"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69026</xdr:rowOff>
    </xdr:from>
    <xdr:ext cx="534377" cy="259045"/>
    <xdr:sp macro="" textlink="">
      <xdr:nvSpPr>
        <xdr:cNvPr id="454" name="土木費最小値テキスト"/>
        <xdr:cNvSpPr txBox="1"/>
      </xdr:nvSpPr>
      <xdr:spPr>
        <a:xfrm>
          <a:off x="10528300" y="168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65199</xdr:rowOff>
    </xdr:from>
    <xdr:to>
      <xdr:col>55</xdr:col>
      <xdr:colOff>88900</xdr:colOff>
      <xdr:row>98</xdr:row>
      <xdr:rowOff>65199</xdr:rowOff>
    </xdr:to>
    <xdr:cxnSp macro="">
      <xdr:nvCxnSpPr>
        <xdr:cNvPr id="455" name="直線コネクタ 454"/>
        <xdr:cNvCxnSpPr/>
      </xdr:nvCxnSpPr>
      <xdr:spPr>
        <a:xfrm>
          <a:off x="10388600" y="1686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27384</xdr:rowOff>
    </xdr:from>
    <xdr:ext cx="599010" cy="259045"/>
    <xdr:sp macro="" textlink="">
      <xdr:nvSpPr>
        <xdr:cNvPr id="456" name="土木費最大値テキスト"/>
        <xdr:cNvSpPr txBox="1"/>
      </xdr:nvSpPr>
      <xdr:spPr>
        <a:xfrm>
          <a:off x="10528300" y="1545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80707</xdr:rowOff>
    </xdr:from>
    <xdr:to>
      <xdr:col>55</xdr:col>
      <xdr:colOff>88900</xdr:colOff>
      <xdr:row>91</xdr:row>
      <xdr:rowOff>80707</xdr:rowOff>
    </xdr:to>
    <xdr:cxnSp macro="">
      <xdr:nvCxnSpPr>
        <xdr:cNvPr id="457" name="直線コネクタ 456"/>
        <xdr:cNvCxnSpPr/>
      </xdr:nvCxnSpPr>
      <xdr:spPr>
        <a:xfrm>
          <a:off x="10388600" y="1568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166255</xdr:rowOff>
    </xdr:from>
    <xdr:to>
      <xdr:col>55</xdr:col>
      <xdr:colOff>0</xdr:colOff>
      <xdr:row>97</xdr:row>
      <xdr:rowOff>3313</xdr:rowOff>
    </xdr:to>
    <xdr:cxnSp macro="">
      <xdr:nvCxnSpPr>
        <xdr:cNvPr id="458" name="直線コネクタ 457"/>
        <xdr:cNvCxnSpPr/>
      </xdr:nvCxnSpPr>
      <xdr:spPr>
        <a:xfrm flipV="1">
          <a:off x="9639300" y="16625455"/>
          <a:ext cx="8382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70438</xdr:rowOff>
    </xdr:from>
    <xdr:ext cx="599010" cy="259045"/>
    <xdr:sp macro="" textlink="">
      <xdr:nvSpPr>
        <xdr:cNvPr id="459" name="土木費平均値テキスト"/>
        <xdr:cNvSpPr txBox="1"/>
      </xdr:nvSpPr>
      <xdr:spPr>
        <a:xfrm>
          <a:off x="10528300" y="1635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47561</xdr:rowOff>
    </xdr:from>
    <xdr:to>
      <xdr:col>55</xdr:col>
      <xdr:colOff>50800</xdr:colOff>
      <xdr:row>96</xdr:row>
      <xdr:rowOff>149161</xdr:rowOff>
    </xdr:to>
    <xdr:sp macro="" textlink="">
      <xdr:nvSpPr>
        <xdr:cNvPr id="460" name="フローチャート: 判断 459"/>
        <xdr:cNvSpPr/>
      </xdr:nvSpPr>
      <xdr:spPr>
        <a:xfrm>
          <a:off x="10426700" y="1650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116131</xdr:rowOff>
    </xdr:from>
    <xdr:to>
      <xdr:col>50</xdr:col>
      <xdr:colOff>114300</xdr:colOff>
      <xdr:row>97</xdr:row>
      <xdr:rowOff>3313</xdr:rowOff>
    </xdr:to>
    <xdr:cxnSp macro="">
      <xdr:nvCxnSpPr>
        <xdr:cNvPr id="461" name="直線コネクタ 460"/>
        <xdr:cNvCxnSpPr/>
      </xdr:nvCxnSpPr>
      <xdr:spPr>
        <a:xfrm>
          <a:off x="8750300" y="16575331"/>
          <a:ext cx="889000" cy="5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24343</xdr:rowOff>
    </xdr:from>
    <xdr:to>
      <xdr:col>50</xdr:col>
      <xdr:colOff>165100</xdr:colOff>
      <xdr:row>96</xdr:row>
      <xdr:rowOff>125943</xdr:rowOff>
    </xdr:to>
    <xdr:sp macro="" textlink="">
      <xdr:nvSpPr>
        <xdr:cNvPr id="462" name="フローチャート: 判断 461"/>
        <xdr:cNvSpPr/>
      </xdr:nvSpPr>
      <xdr:spPr>
        <a:xfrm>
          <a:off x="95885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142470</xdr:rowOff>
    </xdr:from>
    <xdr:ext cx="599010" cy="259045"/>
    <xdr:sp macro="" textlink="">
      <xdr:nvSpPr>
        <xdr:cNvPr id="463" name="テキスト ボックス 462"/>
        <xdr:cNvSpPr txBox="1"/>
      </xdr:nvSpPr>
      <xdr:spPr>
        <a:xfrm>
          <a:off x="9339795" y="1625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34647</xdr:rowOff>
    </xdr:from>
    <xdr:to>
      <xdr:col>45</xdr:col>
      <xdr:colOff>177800</xdr:colOff>
      <xdr:row>96</xdr:row>
      <xdr:rowOff>116131</xdr:rowOff>
    </xdr:to>
    <xdr:cxnSp macro="">
      <xdr:nvCxnSpPr>
        <xdr:cNvPr id="464" name="直線コネクタ 463"/>
        <xdr:cNvCxnSpPr/>
      </xdr:nvCxnSpPr>
      <xdr:spPr>
        <a:xfrm>
          <a:off x="7861300" y="16493847"/>
          <a:ext cx="889000" cy="8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106311</xdr:rowOff>
    </xdr:from>
    <xdr:to>
      <xdr:col>46</xdr:col>
      <xdr:colOff>38100</xdr:colOff>
      <xdr:row>96</xdr:row>
      <xdr:rowOff>36461</xdr:rowOff>
    </xdr:to>
    <xdr:sp macro="" textlink="">
      <xdr:nvSpPr>
        <xdr:cNvPr id="465" name="フローチャート: 判断 464"/>
        <xdr:cNvSpPr/>
      </xdr:nvSpPr>
      <xdr:spPr>
        <a:xfrm>
          <a:off x="8699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52988</xdr:rowOff>
    </xdr:from>
    <xdr:ext cx="599010" cy="259045"/>
    <xdr:sp macro="" textlink="">
      <xdr:nvSpPr>
        <xdr:cNvPr id="466" name="テキスト ボックス 465"/>
        <xdr:cNvSpPr txBox="1"/>
      </xdr:nvSpPr>
      <xdr:spPr>
        <a:xfrm>
          <a:off x="8450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34647</xdr:rowOff>
    </xdr:from>
    <xdr:to>
      <xdr:col>41</xdr:col>
      <xdr:colOff>50800</xdr:colOff>
      <xdr:row>96</xdr:row>
      <xdr:rowOff>157412</xdr:rowOff>
    </xdr:to>
    <xdr:cxnSp macro="">
      <xdr:nvCxnSpPr>
        <xdr:cNvPr id="467" name="直線コネクタ 466"/>
        <xdr:cNvCxnSpPr/>
      </xdr:nvCxnSpPr>
      <xdr:spPr>
        <a:xfrm flipV="1">
          <a:off x="6972300" y="16493847"/>
          <a:ext cx="889000" cy="12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9705</xdr:rowOff>
    </xdr:from>
    <xdr:to>
      <xdr:col>41</xdr:col>
      <xdr:colOff>101600</xdr:colOff>
      <xdr:row>96</xdr:row>
      <xdr:rowOff>111305</xdr:rowOff>
    </xdr:to>
    <xdr:sp macro="" textlink="">
      <xdr:nvSpPr>
        <xdr:cNvPr id="468" name="フローチャート: 判断 467"/>
        <xdr:cNvSpPr/>
      </xdr:nvSpPr>
      <xdr:spPr>
        <a:xfrm>
          <a:off x="7810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102432</xdr:rowOff>
    </xdr:from>
    <xdr:ext cx="599010" cy="259045"/>
    <xdr:sp macro="" textlink="">
      <xdr:nvSpPr>
        <xdr:cNvPr id="469" name="テキスト ボックス 468"/>
        <xdr:cNvSpPr txBox="1"/>
      </xdr:nvSpPr>
      <xdr:spPr>
        <a:xfrm>
          <a:off x="7561795" y="1656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145836</xdr:rowOff>
    </xdr:from>
    <xdr:to>
      <xdr:col>36</xdr:col>
      <xdr:colOff>165100</xdr:colOff>
      <xdr:row>96</xdr:row>
      <xdr:rowOff>75986</xdr:rowOff>
    </xdr:to>
    <xdr:sp macro="" textlink="">
      <xdr:nvSpPr>
        <xdr:cNvPr id="470" name="フローチャート: 判断 469"/>
        <xdr:cNvSpPr/>
      </xdr:nvSpPr>
      <xdr:spPr>
        <a:xfrm>
          <a:off x="6921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92513</xdr:rowOff>
    </xdr:from>
    <xdr:ext cx="599010" cy="259045"/>
    <xdr:sp macro="" textlink="">
      <xdr:nvSpPr>
        <xdr:cNvPr id="471" name="テキスト ボックス 470"/>
        <xdr:cNvSpPr txBox="1"/>
      </xdr:nvSpPr>
      <xdr:spPr>
        <a:xfrm>
          <a:off x="6672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115455</xdr:rowOff>
    </xdr:from>
    <xdr:to>
      <xdr:col>55</xdr:col>
      <xdr:colOff>50800</xdr:colOff>
      <xdr:row>97</xdr:row>
      <xdr:rowOff>45605</xdr:rowOff>
    </xdr:to>
    <xdr:sp macro="" textlink="">
      <xdr:nvSpPr>
        <xdr:cNvPr id="477" name="楕円 476"/>
        <xdr:cNvSpPr/>
      </xdr:nvSpPr>
      <xdr:spPr>
        <a:xfrm>
          <a:off x="10426700" y="165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93882</xdr:rowOff>
    </xdr:from>
    <xdr:ext cx="599010" cy="259045"/>
    <xdr:sp macro="" textlink="">
      <xdr:nvSpPr>
        <xdr:cNvPr id="478" name="土木費該当値テキスト"/>
        <xdr:cNvSpPr txBox="1"/>
      </xdr:nvSpPr>
      <xdr:spPr>
        <a:xfrm>
          <a:off x="10528300" y="1655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123963</xdr:rowOff>
    </xdr:from>
    <xdr:to>
      <xdr:col>50</xdr:col>
      <xdr:colOff>165100</xdr:colOff>
      <xdr:row>97</xdr:row>
      <xdr:rowOff>54113</xdr:rowOff>
    </xdr:to>
    <xdr:sp macro="" textlink="">
      <xdr:nvSpPr>
        <xdr:cNvPr id="479" name="楕円 478"/>
        <xdr:cNvSpPr/>
      </xdr:nvSpPr>
      <xdr:spPr>
        <a:xfrm>
          <a:off x="9588500" y="1658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45240</xdr:rowOff>
    </xdr:from>
    <xdr:ext cx="599010" cy="259045"/>
    <xdr:sp macro="" textlink="">
      <xdr:nvSpPr>
        <xdr:cNvPr id="480" name="テキスト ボックス 479"/>
        <xdr:cNvSpPr txBox="1"/>
      </xdr:nvSpPr>
      <xdr:spPr>
        <a:xfrm>
          <a:off x="9339795" y="1667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65331</xdr:rowOff>
    </xdr:from>
    <xdr:to>
      <xdr:col>46</xdr:col>
      <xdr:colOff>38100</xdr:colOff>
      <xdr:row>96</xdr:row>
      <xdr:rowOff>166931</xdr:rowOff>
    </xdr:to>
    <xdr:sp macro="" textlink="">
      <xdr:nvSpPr>
        <xdr:cNvPr id="481" name="楕円 480"/>
        <xdr:cNvSpPr/>
      </xdr:nvSpPr>
      <xdr:spPr>
        <a:xfrm>
          <a:off x="8699500" y="1652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158058</xdr:rowOff>
    </xdr:from>
    <xdr:ext cx="599010" cy="259045"/>
    <xdr:sp macro="" textlink="">
      <xdr:nvSpPr>
        <xdr:cNvPr id="482" name="テキスト ボックス 481"/>
        <xdr:cNvSpPr txBox="1"/>
      </xdr:nvSpPr>
      <xdr:spPr>
        <a:xfrm>
          <a:off x="8450795" y="1661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155297</xdr:rowOff>
    </xdr:from>
    <xdr:to>
      <xdr:col>41</xdr:col>
      <xdr:colOff>101600</xdr:colOff>
      <xdr:row>96</xdr:row>
      <xdr:rowOff>85447</xdr:rowOff>
    </xdr:to>
    <xdr:sp macro="" textlink="">
      <xdr:nvSpPr>
        <xdr:cNvPr id="483" name="楕円 482"/>
        <xdr:cNvSpPr/>
      </xdr:nvSpPr>
      <xdr:spPr>
        <a:xfrm>
          <a:off x="7810500" y="1644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101974</xdr:rowOff>
    </xdr:from>
    <xdr:ext cx="599010" cy="259045"/>
    <xdr:sp macro="" textlink="">
      <xdr:nvSpPr>
        <xdr:cNvPr id="484" name="テキスト ボックス 483"/>
        <xdr:cNvSpPr txBox="1"/>
      </xdr:nvSpPr>
      <xdr:spPr>
        <a:xfrm>
          <a:off x="7561795" y="16218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106612</xdr:rowOff>
    </xdr:from>
    <xdr:to>
      <xdr:col>36</xdr:col>
      <xdr:colOff>165100</xdr:colOff>
      <xdr:row>97</xdr:row>
      <xdr:rowOff>36762</xdr:rowOff>
    </xdr:to>
    <xdr:sp macro="" textlink="">
      <xdr:nvSpPr>
        <xdr:cNvPr id="485" name="楕円 484"/>
        <xdr:cNvSpPr/>
      </xdr:nvSpPr>
      <xdr:spPr>
        <a:xfrm>
          <a:off x="6921500" y="1656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27889</xdr:rowOff>
    </xdr:from>
    <xdr:ext cx="599010" cy="259045"/>
    <xdr:sp macro="" textlink="">
      <xdr:nvSpPr>
        <xdr:cNvPr id="486" name="テキスト ボックス 485"/>
        <xdr:cNvSpPr txBox="1"/>
      </xdr:nvSpPr>
      <xdr:spPr>
        <a:xfrm>
          <a:off x="6672795" y="1665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68445</xdr:rowOff>
    </xdr:from>
    <xdr:to>
      <xdr:col>85</xdr:col>
      <xdr:colOff>126364</xdr:colOff>
      <xdr:row>38</xdr:row>
      <xdr:rowOff>102955</xdr:rowOff>
    </xdr:to>
    <xdr:cxnSp macro="">
      <xdr:nvCxnSpPr>
        <xdr:cNvPr id="508" name="直線コネクタ 507"/>
        <xdr:cNvCxnSpPr/>
      </xdr:nvCxnSpPr>
      <xdr:spPr>
        <a:xfrm flipV="1">
          <a:off x="16317595" y="5211945"/>
          <a:ext cx="1269" cy="140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106782</xdr:rowOff>
    </xdr:from>
    <xdr:ext cx="469744" cy="259045"/>
    <xdr:sp macro="" textlink="">
      <xdr:nvSpPr>
        <xdr:cNvPr id="509" name="消防費最小値テキスト"/>
        <xdr:cNvSpPr txBox="1"/>
      </xdr:nvSpPr>
      <xdr:spPr>
        <a:xfrm>
          <a:off x="16370300" y="662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102955</xdr:rowOff>
    </xdr:from>
    <xdr:to>
      <xdr:col>86</xdr:col>
      <xdr:colOff>25400</xdr:colOff>
      <xdr:row>38</xdr:row>
      <xdr:rowOff>102955</xdr:rowOff>
    </xdr:to>
    <xdr:cxnSp macro="">
      <xdr:nvCxnSpPr>
        <xdr:cNvPr id="510" name="直線コネクタ 509"/>
        <xdr:cNvCxnSpPr/>
      </xdr:nvCxnSpPr>
      <xdr:spPr>
        <a:xfrm>
          <a:off x="16230600" y="661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15122</xdr:rowOff>
    </xdr:from>
    <xdr:ext cx="599010" cy="259045"/>
    <xdr:sp macro="" textlink="">
      <xdr:nvSpPr>
        <xdr:cNvPr id="511" name="消防費最大値テキスト"/>
        <xdr:cNvSpPr txBox="1"/>
      </xdr:nvSpPr>
      <xdr:spPr>
        <a:xfrm>
          <a:off x="16370300" y="498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68445</xdr:rowOff>
    </xdr:from>
    <xdr:to>
      <xdr:col>86</xdr:col>
      <xdr:colOff>25400</xdr:colOff>
      <xdr:row>30</xdr:row>
      <xdr:rowOff>68445</xdr:rowOff>
    </xdr:to>
    <xdr:cxnSp macro="">
      <xdr:nvCxnSpPr>
        <xdr:cNvPr id="512" name="直線コネクタ 511"/>
        <xdr:cNvCxnSpPr/>
      </xdr:nvCxnSpPr>
      <xdr:spPr>
        <a:xfrm>
          <a:off x="16230600" y="521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71417</xdr:rowOff>
    </xdr:from>
    <xdr:to>
      <xdr:col>85</xdr:col>
      <xdr:colOff>127000</xdr:colOff>
      <xdr:row>37</xdr:row>
      <xdr:rowOff>21953</xdr:rowOff>
    </xdr:to>
    <xdr:cxnSp macro="">
      <xdr:nvCxnSpPr>
        <xdr:cNvPr id="513" name="直線コネクタ 512"/>
        <xdr:cNvCxnSpPr/>
      </xdr:nvCxnSpPr>
      <xdr:spPr>
        <a:xfrm flipV="1">
          <a:off x="15481300" y="5900717"/>
          <a:ext cx="838200" cy="46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92647</xdr:rowOff>
    </xdr:from>
    <xdr:ext cx="534377" cy="259045"/>
    <xdr:sp macro="" textlink="">
      <xdr:nvSpPr>
        <xdr:cNvPr id="514" name="消防費平均値テキスト"/>
        <xdr:cNvSpPr txBox="1"/>
      </xdr:nvSpPr>
      <xdr:spPr>
        <a:xfrm>
          <a:off x="16370300" y="6264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114220</xdr:rowOff>
    </xdr:from>
    <xdr:to>
      <xdr:col>85</xdr:col>
      <xdr:colOff>177800</xdr:colOff>
      <xdr:row>37</xdr:row>
      <xdr:rowOff>44370</xdr:rowOff>
    </xdr:to>
    <xdr:sp macro="" textlink="">
      <xdr:nvSpPr>
        <xdr:cNvPr id="515" name="フローチャート: 判断 514"/>
        <xdr:cNvSpPr/>
      </xdr:nvSpPr>
      <xdr:spPr>
        <a:xfrm>
          <a:off x="162687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21953</xdr:rowOff>
    </xdr:from>
    <xdr:to>
      <xdr:col>81</xdr:col>
      <xdr:colOff>50800</xdr:colOff>
      <xdr:row>37</xdr:row>
      <xdr:rowOff>146448</xdr:rowOff>
    </xdr:to>
    <xdr:cxnSp macro="">
      <xdr:nvCxnSpPr>
        <xdr:cNvPr id="516" name="直線コネクタ 515"/>
        <xdr:cNvCxnSpPr/>
      </xdr:nvCxnSpPr>
      <xdr:spPr>
        <a:xfrm flipV="1">
          <a:off x="14592300" y="6365603"/>
          <a:ext cx="889000" cy="12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10056</xdr:rowOff>
    </xdr:from>
    <xdr:to>
      <xdr:col>81</xdr:col>
      <xdr:colOff>101600</xdr:colOff>
      <xdr:row>37</xdr:row>
      <xdr:rowOff>111656</xdr:rowOff>
    </xdr:to>
    <xdr:sp macro="" textlink="">
      <xdr:nvSpPr>
        <xdr:cNvPr id="517" name="フローチャート: 判断 516"/>
        <xdr:cNvSpPr/>
      </xdr:nvSpPr>
      <xdr:spPr>
        <a:xfrm>
          <a:off x="15430500" y="635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102783</xdr:rowOff>
    </xdr:from>
    <xdr:ext cx="534377" cy="259045"/>
    <xdr:sp macro="" textlink="">
      <xdr:nvSpPr>
        <xdr:cNvPr id="518" name="テキスト ボックス 517"/>
        <xdr:cNvSpPr txBox="1"/>
      </xdr:nvSpPr>
      <xdr:spPr>
        <a:xfrm>
          <a:off x="15214111" y="644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146448</xdr:rowOff>
    </xdr:from>
    <xdr:to>
      <xdr:col>76</xdr:col>
      <xdr:colOff>114300</xdr:colOff>
      <xdr:row>37</xdr:row>
      <xdr:rowOff>159296</xdr:rowOff>
    </xdr:to>
    <xdr:cxnSp macro="">
      <xdr:nvCxnSpPr>
        <xdr:cNvPr id="519" name="直線コネクタ 518"/>
        <xdr:cNvCxnSpPr/>
      </xdr:nvCxnSpPr>
      <xdr:spPr>
        <a:xfrm flipV="1">
          <a:off x="13703300" y="6490098"/>
          <a:ext cx="889000" cy="1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61025</xdr:rowOff>
    </xdr:from>
    <xdr:to>
      <xdr:col>76</xdr:col>
      <xdr:colOff>165100</xdr:colOff>
      <xdr:row>37</xdr:row>
      <xdr:rowOff>162624</xdr:rowOff>
    </xdr:to>
    <xdr:sp macro="" textlink="">
      <xdr:nvSpPr>
        <xdr:cNvPr id="520" name="フローチャート: 判断 519"/>
        <xdr:cNvSpPr/>
      </xdr:nvSpPr>
      <xdr:spPr>
        <a:xfrm>
          <a:off x="145415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7702</xdr:rowOff>
    </xdr:from>
    <xdr:ext cx="534377" cy="259045"/>
    <xdr:sp macro="" textlink="">
      <xdr:nvSpPr>
        <xdr:cNvPr id="521" name="テキスト ボックス 520"/>
        <xdr:cNvSpPr txBox="1"/>
      </xdr:nvSpPr>
      <xdr:spPr>
        <a:xfrm>
          <a:off x="14325111" y="61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159296</xdr:rowOff>
    </xdr:from>
    <xdr:to>
      <xdr:col>71</xdr:col>
      <xdr:colOff>177800</xdr:colOff>
      <xdr:row>37</xdr:row>
      <xdr:rowOff>164604</xdr:rowOff>
    </xdr:to>
    <xdr:cxnSp macro="">
      <xdr:nvCxnSpPr>
        <xdr:cNvPr id="522" name="直線コネクタ 521"/>
        <xdr:cNvCxnSpPr/>
      </xdr:nvCxnSpPr>
      <xdr:spPr>
        <a:xfrm flipV="1">
          <a:off x="12814300" y="6502946"/>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37397</xdr:rowOff>
    </xdr:from>
    <xdr:to>
      <xdr:col>72</xdr:col>
      <xdr:colOff>38100</xdr:colOff>
      <xdr:row>37</xdr:row>
      <xdr:rowOff>138997</xdr:rowOff>
    </xdr:to>
    <xdr:sp macro="" textlink="">
      <xdr:nvSpPr>
        <xdr:cNvPr id="523" name="フローチャート: 判断 522"/>
        <xdr:cNvSpPr/>
      </xdr:nvSpPr>
      <xdr:spPr>
        <a:xfrm>
          <a:off x="13652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155524</xdr:rowOff>
    </xdr:from>
    <xdr:ext cx="534377" cy="259045"/>
    <xdr:sp macro="" textlink="">
      <xdr:nvSpPr>
        <xdr:cNvPr id="524" name="テキスト ボックス 523"/>
        <xdr:cNvSpPr txBox="1"/>
      </xdr:nvSpPr>
      <xdr:spPr>
        <a:xfrm>
          <a:off x="13436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147659</xdr:rowOff>
    </xdr:from>
    <xdr:to>
      <xdr:col>67</xdr:col>
      <xdr:colOff>101600</xdr:colOff>
      <xdr:row>37</xdr:row>
      <xdr:rowOff>77809</xdr:rowOff>
    </xdr:to>
    <xdr:sp macro="" textlink="">
      <xdr:nvSpPr>
        <xdr:cNvPr id="525" name="フローチャート: 判断 524"/>
        <xdr:cNvSpPr/>
      </xdr:nvSpPr>
      <xdr:spPr>
        <a:xfrm>
          <a:off x="12763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94336</xdr:rowOff>
    </xdr:from>
    <xdr:ext cx="534377" cy="259045"/>
    <xdr:sp macro="" textlink="">
      <xdr:nvSpPr>
        <xdr:cNvPr id="526" name="テキスト ボックス 525"/>
        <xdr:cNvSpPr txBox="1"/>
      </xdr:nvSpPr>
      <xdr:spPr>
        <a:xfrm>
          <a:off x="12547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20617</xdr:rowOff>
    </xdr:from>
    <xdr:to>
      <xdr:col>85</xdr:col>
      <xdr:colOff>177800</xdr:colOff>
      <xdr:row>34</xdr:row>
      <xdr:rowOff>122217</xdr:rowOff>
    </xdr:to>
    <xdr:sp macro="" textlink="">
      <xdr:nvSpPr>
        <xdr:cNvPr id="532" name="楕円 531"/>
        <xdr:cNvSpPr/>
      </xdr:nvSpPr>
      <xdr:spPr>
        <a:xfrm>
          <a:off x="16268700" y="584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43494</xdr:rowOff>
    </xdr:from>
    <xdr:ext cx="599010" cy="259045"/>
    <xdr:sp macro="" textlink="">
      <xdr:nvSpPr>
        <xdr:cNvPr id="533" name="消防費該当値テキスト"/>
        <xdr:cNvSpPr txBox="1"/>
      </xdr:nvSpPr>
      <xdr:spPr>
        <a:xfrm>
          <a:off x="16370300" y="570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142603</xdr:rowOff>
    </xdr:from>
    <xdr:to>
      <xdr:col>81</xdr:col>
      <xdr:colOff>101600</xdr:colOff>
      <xdr:row>37</xdr:row>
      <xdr:rowOff>72753</xdr:rowOff>
    </xdr:to>
    <xdr:sp macro="" textlink="">
      <xdr:nvSpPr>
        <xdr:cNvPr id="534" name="楕円 533"/>
        <xdr:cNvSpPr/>
      </xdr:nvSpPr>
      <xdr:spPr>
        <a:xfrm>
          <a:off x="15430500" y="63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89280</xdr:rowOff>
    </xdr:from>
    <xdr:ext cx="534377" cy="259045"/>
    <xdr:sp macro="" textlink="">
      <xdr:nvSpPr>
        <xdr:cNvPr id="535" name="テキスト ボックス 534"/>
        <xdr:cNvSpPr txBox="1"/>
      </xdr:nvSpPr>
      <xdr:spPr>
        <a:xfrm>
          <a:off x="15214111" y="609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95648</xdr:rowOff>
    </xdr:from>
    <xdr:to>
      <xdr:col>76</xdr:col>
      <xdr:colOff>165100</xdr:colOff>
      <xdr:row>38</xdr:row>
      <xdr:rowOff>25798</xdr:rowOff>
    </xdr:to>
    <xdr:sp macro="" textlink="">
      <xdr:nvSpPr>
        <xdr:cNvPr id="536" name="楕円 535"/>
        <xdr:cNvSpPr/>
      </xdr:nvSpPr>
      <xdr:spPr>
        <a:xfrm>
          <a:off x="14541500" y="64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16925</xdr:rowOff>
    </xdr:from>
    <xdr:ext cx="534377" cy="259045"/>
    <xdr:sp macro="" textlink="">
      <xdr:nvSpPr>
        <xdr:cNvPr id="537" name="テキスト ボックス 536"/>
        <xdr:cNvSpPr txBox="1"/>
      </xdr:nvSpPr>
      <xdr:spPr>
        <a:xfrm>
          <a:off x="14325111" y="653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108496</xdr:rowOff>
    </xdr:from>
    <xdr:to>
      <xdr:col>72</xdr:col>
      <xdr:colOff>38100</xdr:colOff>
      <xdr:row>38</xdr:row>
      <xdr:rowOff>38646</xdr:rowOff>
    </xdr:to>
    <xdr:sp macro="" textlink="">
      <xdr:nvSpPr>
        <xdr:cNvPr id="538" name="楕円 537"/>
        <xdr:cNvSpPr/>
      </xdr:nvSpPr>
      <xdr:spPr>
        <a:xfrm>
          <a:off x="13652500" y="645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29773</xdr:rowOff>
    </xdr:from>
    <xdr:ext cx="534377" cy="259045"/>
    <xdr:sp macro="" textlink="">
      <xdr:nvSpPr>
        <xdr:cNvPr id="539" name="テキスト ボックス 538"/>
        <xdr:cNvSpPr txBox="1"/>
      </xdr:nvSpPr>
      <xdr:spPr>
        <a:xfrm>
          <a:off x="13436111" y="654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113804</xdr:rowOff>
    </xdr:from>
    <xdr:to>
      <xdr:col>67</xdr:col>
      <xdr:colOff>101600</xdr:colOff>
      <xdr:row>38</xdr:row>
      <xdr:rowOff>43954</xdr:rowOff>
    </xdr:to>
    <xdr:sp macro="" textlink="">
      <xdr:nvSpPr>
        <xdr:cNvPr id="540" name="楕円 539"/>
        <xdr:cNvSpPr/>
      </xdr:nvSpPr>
      <xdr:spPr>
        <a:xfrm>
          <a:off x="12763500" y="645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35081</xdr:rowOff>
    </xdr:from>
    <xdr:ext cx="534377" cy="259045"/>
    <xdr:sp macro="" textlink="">
      <xdr:nvSpPr>
        <xdr:cNvPr id="541" name="テキスト ボックス 540"/>
        <xdr:cNvSpPr txBox="1"/>
      </xdr:nvSpPr>
      <xdr:spPr>
        <a:xfrm>
          <a:off x="12547111" y="655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122753</xdr:rowOff>
    </xdr:from>
    <xdr:to>
      <xdr:col>85</xdr:col>
      <xdr:colOff>126364</xdr:colOff>
      <xdr:row>58</xdr:row>
      <xdr:rowOff>12815</xdr:rowOff>
    </xdr:to>
    <xdr:cxnSp macro="">
      <xdr:nvCxnSpPr>
        <xdr:cNvPr id="565" name="直線コネクタ 564"/>
        <xdr:cNvCxnSpPr/>
      </xdr:nvCxnSpPr>
      <xdr:spPr>
        <a:xfrm flipV="1">
          <a:off x="16317595" y="8523803"/>
          <a:ext cx="1269" cy="1433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16642</xdr:rowOff>
    </xdr:from>
    <xdr:ext cx="534377" cy="259045"/>
    <xdr:sp macro="" textlink="">
      <xdr:nvSpPr>
        <xdr:cNvPr id="566" name="教育費最小値テキスト"/>
        <xdr:cNvSpPr txBox="1"/>
      </xdr:nvSpPr>
      <xdr:spPr>
        <a:xfrm>
          <a:off x="16370300" y="99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12815</xdr:rowOff>
    </xdr:from>
    <xdr:to>
      <xdr:col>86</xdr:col>
      <xdr:colOff>25400</xdr:colOff>
      <xdr:row>58</xdr:row>
      <xdr:rowOff>12815</xdr:rowOff>
    </xdr:to>
    <xdr:cxnSp macro="">
      <xdr:nvCxnSpPr>
        <xdr:cNvPr id="567" name="直線コネクタ 566"/>
        <xdr:cNvCxnSpPr/>
      </xdr:nvCxnSpPr>
      <xdr:spPr>
        <a:xfrm>
          <a:off x="16230600" y="995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69430</xdr:rowOff>
    </xdr:from>
    <xdr:ext cx="599010" cy="259045"/>
    <xdr:sp macro="" textlink="">
      <xdr:nvSpPr>
        <xdr:cNvPr id="568" name="教育費最大値テキスト"/>
        <xdr:cNvSpPr txBox="1"/>
      </xdr:nvSpPr>
      <xdr:spPr>
        <a:xfrm>
          <a:off x="16370300" y="82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429,448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122753</xdr:rowOff>
    </xdr:from>
    <xdr:to>
      <xdr:col>86</xdr:col>
      <xdr:colOff>25400</xdr:colOff>
      <xdr:row>49</xdr:row>
      <xdr:rowOff>122753</xdr:rowOff>
    </xdr:to>
    <xdr:cxnSp macro="">
      <xdr:nvCxnSpPr>
        <xdr:cNvPr id="569" name="直線コネクタ 568"/>
        <xdr:cNvCxnSpPr/>
      </xdr:nvCxnSpPr>
      <xdr:spPr>
        <a:xfrm>
          <a:off x="16230600" y="852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47231</xdr:rowOff>
    </xdr:from>
    <xdr:to>
      <xdr:col>85</xdr:col>
      <xdr:colOff>127000</xdr:colOff>
      <xdr:row>57</xdr:row>
      <xdr:rowOff>141639</xdr:rowOff>
    </xdr:to>
    <xdr:cxnSp macro="">
      <xdr:nvCxnSpPr>
        <xdr:cNvPr id="570" name="直線コネクタ 569"/>
        <xdr:cNvCxnSpPr/>
      </xdr:nvCxnSpPr>
      <xdr:spPr>
        <a:xfrm flipV="1">
          <a:off x="15481300" y="9819881"/>
          <a:ext cx="838200" cy="9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109567</xdr:rowOff>
    </xdr:from>
    <xdr:ext cx="599010" cy="259045"/>
    <xdr:sp macro="" textlink="">
      <xdr:nvSpPr>
        <xdr:cNvPr id="571" name="教育費平均値テキスト"/>
        <xdr:cNvSpPr txBox="1"/>
      </xdr:nvSpPr>
      <xdr:spPr>
        <a:xfrm>
          <a:off x="16370300" y="95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86690</xdr:rowOff>
    </xdr:from>
    <xdr:to>
      <xdr:col>85</xdr:col>
      <xdr:colOff>177800</xdr:colOff>
      <xdr:row>57</xdr:row>
      <xdr:rowOff>16840</xdr:rowOff>
    </xdr:to>
    <xdr:sp macro="" textlink="">
      <xdr:nvSpPr>
        <xdr:cNvPr id="572" name="フローチャート: 判断 571"/>
        <xdr:cNvSpPr/>
      </xdr:nvSpPr>
      <xdr:spPr>
        <a:xfrm>
          <a:off x="162687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135803</xdr:rowOff>
    </xdr:from>
    <xdr:to>
      <xdr:col>81</xdr:col>
      <xdr:colOff>50800</xdr:colOff>
      <xdr:row>57</xdr:row>
      <xdr:rowOff>141639</xdr:rowOff>
    </xdr:to>
    <xdr:cxnSp macro="">
      <xdr:nvCxnSpPr>
        <xdr:cNvPr id="573" name="直線コネクタ 572"/>
        <xdr:cNvCxnSpPr/>
      </xdr:nvCxnSpPr>
      <xdr:spPr>
        <a:xfrm>
          <a:off x="14592300" y="9737003"/>
          <a:ext cx="889000" cy="17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89083</xdr:rowOff>
    </xdr:from>
    <xdr:to>
      <xdr:col>81</xdr:col>
      <xdr:colOff>101600</xdr:colOff>
      <xdr:row>57</xdr:row>
      <xdr:rowOff>19233</xdr:rowOff>
    </xdr:to>
    <xdr:sp macro="" textlink="">
      <xdr:nvSpPr>
        <xdr:cNvPr id="574" name="フローチャート: 判断 573"/>
        <xdr:cNvSpPr/>
      </xdr:nvSpPr>
      <xdr:spPr>
        <a:xfrm>
          <a:off x="15430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35760</xdr:rowOff>
    </xdr:from>
    <xdr:ext cx="599010" cy="259045"/>
    <xdr:sp macro="" textlink="">
      <xdr:nvSpPr>
        <xdr:cNvPr id="575" name="テキスト ボックス 574"/>
        <xdr:cNvSpPr txBox="1"/>
      </xdr:nvSpPr>
      <xdr:spPr>
        <a:xfrm>
          <a:off x="15181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135803</xdr:rowOff>
    </xdr:from>
    <xdr:to>
      <xdr:col>76</xdr:col>
      <xdr:colOff>114300</xdr:colOff>
      <xdr:row>57</xdr:row>
      <xdr:rowOff>152883</xdr:rowOff>
    </xdr:to>
    <xdr:cxnSp macro="">
      <xdr:nvCxnSpPr>
        <xdr:cNvPr id="576" name="直線コネクタ 575"/>
        <xdr:cNvCxnSpPr/>
      </xdr:nvCxnSpPr>
      <xdr:spPr>
        <a:xfrm flipV="1">
          <a:off x="13703300" y="9737003"/>
          <a:ext cx="889000" cy="18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40833</xdr:rowOff>
    </xdr:from>
    <xdr:to>
      <xdr:col>76</xdr:col>
      <xdr:colOff>165100</xdr:colOff>
      <xdr:row>56</xdr:row>
      <xdr:rowOff>142433</xdr:rowOff>
    </xdr:to>
    <xdr:sp macro="" textlink="">
      <xdr:nvSpPr>
        <xdr:cNvPr id="577" name="フローチャート: 判断 576"/>
        <xdr:cNvSpPr/>
      </xdr:nvSpPr>
      <xdr:spPr>
        <a:xfrm>
          <a:off x="14541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158960</xdr:rowOff>
    </xdr:from>
    <xdr:ext cx="599010" cy="259045"/>
    <xdr:sp macro="" textlink="">
      <xdr:nvSpPr>
        <xdr:cNvPr id="578" name="テキスト ボックス 577"/>
        <xdr:cNvSpPr txBox="1"/>
      </xdr:nvSpPr>
      <xdr:spPr>
        <a:xfrm>
          <a:off x="14292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152883</xdr:rowOff>
    </xdr:from>
    <xdr:to>
      <xdr:col>71</xdr:col>
      <xdr:colOff>177800</xdr:colOff>
      <xdr:row>58</xdr:row>
      <xdr:rowOff>7539</xdr:rowOff>
    </xdr:to>
    <xdr:cxnSp macro="">
      <xdr:nvCxnSpPr>
        <xdr:cNvPr id="579" name="直線コネクタ 578"/>
        <xdr:cNvCxnSpPr/>
      </xdr:nvCxnSpPr>
      <xdr:spPr>
        <a:xfrm flipV="1">
          <a:off x="12814300" y="9925533"/>
          <a:ext cx="8890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101043</xdr:rowOff>
    </xdr:from>
    <xdr:to>
      <xdr:col>72</xdr:col>
      <xdr:colOff>38100</xdr:colOff>
      <xdr:row>57</xdr:row>
      <xdr:rowOff>31193</xdr:rowOff>
    </xdr:to>
    <xdr:sp macro="" textlink="">
      <xdr:nvSpPr>
        <xdr:cNvPr id="580" name="フローチャート: 判断 579"/>
        <xdr:cNvSpPr/>
      </xdr:nvSpPr>
      <xdr:spPr>
        <a:xfrm>
          <a:off x="13652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47720</xdr:rowOff>
    </xdr:from>
    <xdr:ext cx="599010" cy="259045"/>
    <xdr:sp macro="" textlink="">
      <xdr:nvSpPr>
        <xdr:cNvPr id="581" name="テキスト ボックス 580"/>
        <xdr:cNvSpPr txBox="1"/>
      </xdr:nvSpPr>
      <xdr:spPr>
        <a:xfrm>
          <a:off x="13403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140621</xdr:rowOff>
    </xdr:from>
    <xdr:to>
      <xdr:col>67</xdr:col>
      <xdr:colOff>101600</xdr:colOff>
      <xdr:row>57</xdr:row>
      <xdr:rowOff>70771</xdr:rowOff>
    </xdr:to>
    <xdr:sp macro="" textlink="">
      <xdr:nvSpPr>
        <xdr:cNvPr id="582" name="フローチャート: 判断 581"/>
        <xdr:cNvSpPr/>
      </xdr:nvSpPr>
      <xdr:spPr>
        <a:xfrm>
          <a:off x="12763500" y="974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87298</xdr:rowOff>
    </xdr:from>
    <xdr:ext cx="534377" cy="259045"/>
    <xdr:sp macro="" textlink="">
      <xdr:nvSpPr>
        <xdr:cNvPr id="583" name="テキスト ボックス 582"/>
        <xdr:cNvSpPr txBox="1"/>
      </xdr:nvSpPr>
      <xdr:spPr>
        <a:xfrm>
          <a:off x="12547111" y="951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167881</xdr:rowOff>
    </xdr:from>
    <xdr:to>
      <xdr:col>85</xdr:col>
      <xdr:colOff>177800</xdr:colOff>
      <xdr:row>57</xdr:row>
      <xdr:rowOff>98031</xdr:rowOff>
    </xdr:to>
    <xdr:sp macro="" textlink="">
      <xdr:nvSpPr>
        <xdr:cNvPr id="589" name="楕円 588"/>
        <xdr:cNvSpPr/>
      </xdr:nvSpPr>
      <xdr:spPr>
        <a:xfrm>
          <a:off x="16268700" y="976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146308</xdr:rowOff>
    </xdr:from>
    <xdr:ext cx="534377" cy="259045"/>
    <xdr:sp macro="" textlink="">
      <xdr:nvSpPr>
        <xdr:cNvPr id="590" name="教育費該当値テキスト"/>
        <xdr:cNvSpPr txBox="1"/>
      </xdr:nvSpPr>
      <xdr:spPr>
        <a:xfrm>
          <a:off x="16370300" y="97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90839</xdr:rowOff>
    </xdr:from>
    <xdr:to>
      <xdr:col>81</xdr:col>
      <xdr:colOff>101600</xdr:colOff>
      <xdr:row>58</xdr:row>
      <xdr:rowOff>20989</xdr:rowOff>
    </xdr:to>
    <xdr:sp macro="" textlink="">
      <xdr:nvSpPr>
        <xdr:cNvPr id="591" name="楕円 590"/>
        <xdr:cNvSpPr/>
      </xdr:nvSpPr>
      <xdr:spPr>
        <a:xfrm>
          <a:off x="15430500" y="986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12116</xdr:rowOff>
    </xdr:from>
    <xdr:ext cx="534377" cy="259045"/>
    <xdr:sp macro="" textlink="">
      <xdr:nvSpPr>
        <xdr:cNvPr id="592" name="テキスト ボックス 591"/>
        <xdr:cNvSpPr txBox="1"/>
      </xdr:nvSpPr>
      <xdr:spPr>
        <a:xfrm>
          <a:off x="15214111" y="995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85003</xdr:rowOff>
    </xdr:from>
    <xdr:to>
      <xdr:col>76</xdr:col>
      <xdr:colOff>165100</xdr:colOff>
      <xdr:row>57</xdr:row>
      <xdr:rowOff>15153</xdr:rowOff>
    </xdr:to>
    <xdr:sp macro="" textlink="">
      <xdr:nvSpPr>
        <xdr:cNvPr id="593" name="楕円 592"/>
        <xdr:cNvSpPr/>
      </xdr:nvSpPr>
      <xdr:spPr>
        <a:xfrm>
          <a:off x="14541500" y="968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6280</xdr:rowOff>
    </xdr:from>
    <xdr:ext cx="599010" cy="259045"/>
    <xdr:sp macro="" textlink="">
      <xdr:nvSpPr>
        <xdr:cNvPr id="594" name="テキスト ボックス 593"/>
        <xdr:cNvSpPr txBox="1"/>
      </xdr:nvSpPr>
      <xdr:spPr>
        <a:xfrm>
          <a:off x="14292795" y="977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102083</xdr:rowOff>
    </xdr:from>
    <xdr:to>
      <xdr:col>72</xdr:col>
      <xdr:colOff>38100</xdr:colOff>
      <xdr:row>58</xdr:row>
      <xdr:rowOff>32233</xdr:rowOff>
    </xdr:to>
    <xdr:sp macro="" textlink="">
      <xdr:nvSpPr>
        <xdr:cNvPr id="595" name="楕円 594"/>
        <xdr:cNvSpPr/>
      </xdr:nvSpPr>
      <xdr:spPr>
        <a:xfrm>
          <a:off x="13652500" y="987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23360</xdr:rowOff>
    </xdr:from>
    <xdr:ext cx="534377" cy="259045"/>
    <xdr:sp macro="" textlink="">
      <xdr:nvSpPr>
        <xdr:cNvPr id="596" name="テキスト ボックス 595"/>
        <xdr:cNvSpPr txBox="1"/>
      </xdr:nvSpPr>
      <xdr:spPr>
        <a:xfrm>
          <a:off x="13436111" y="996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128189</xdr:rowOff>
    </xdr:from>
    <xdr:to>
      <xdr:col>67</xdr:col>
      <xdr:colOff>101600</xdr:colOff>
      <xdr:row>58</xdr:row>
      <xdr:rowOff>58339</xdr:rowOff>
    </xdr:to>
    <xdr:sp macro="" textlink="">
      <xdr:nvSpPr>
        <xdr:cNvPr id="597" name="楕円 596"/>
        <xdr:cNvSpPr/>
      </xdr:nvSpPr>
      <xdr:spPr>
        <a:xfrm>
          <a:off x="12763500" y="990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49466</xdr:rowOff>
    </xdr:from>
    <xdr:ext cx="534377" cy="259045"/>
    <xdr:sp macro="" textlink="">
      <xdr:nvSpPr>
        <xdr:cNvPr id="598" name="テキスト ボックス 597"/>
        <xdr:cNvSpPr txBox="1"/>
      </xdr:nvSpPr>
      <xdr:spPr>
        <a:xfrm>
          <a:off x="12547111" y="999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158146</xdr:rowOff>
    </xdr:from>
    <xdr:to>
      <xdr:col>85</xdr:col>
      <xdr:colOff>126364</xdr:colOff>
      <xdr:row>79</xdr:row>
      <xdr:rowOff>44450</xdr:rowOff>
    </xdr:to>
    <xdr:cxnSp macro="">
      <xdr:nvCxnSpPr>
        <xdr:cNvPr id="622" name="直線コネクタ 621"/>
        <xdr:cNvCxnSpPr/>
      </xdr:nvCxnSpPr>
      <xdr:spPr>
        <a:xfrm flipV="1">
          <a:off x="16317595" y="11988196"/>
          <a:ext cx="1269" cy="160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72308</xdr:rowOff>
    </xdr:from>
    <xdr:ext cx="249299" cy="259045"/>
    <xdr:sp macro="" textlink="">
      <xdr:nvSpPr>
        <xdr:cNvPr id="623" name="災害復旧費最小値テキスト"/>
        <xdr:cNvSpPr txBox="1"/>
      </xdr:nvSpPr>
      <xdr:spPr>
        <a:xfrm>
          <a:off x="16370300" y="13616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104823</xdr:rowOff>
    </xdr:from>
    <xdr:ext cx="599010" cy="259045"/>
    <xdr:sp macro="" textlink="">
      <xdr:nvSpPr>
        <xdr:cNvPr id="625" name="災害復旧費最大値テキスト"/>
        <xdr:cNvSpPr txBox="1"/>
      </xdr:nvSpPr>
      <xdr:spPr>
        <a:xfrm>
          <a:off x="16370300" y="1176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840,317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158146</xdr:rowOff>
    </xdr:from>
    <xdr:to>
      <xdr:col>86</xdr:col>
      <xdr:colOff>25400</xdr:colOff>
      <xdr:row>69</xdr:row>
      <xdr:rowOff>158146</xdr:rowOff>
    </xdr:to>
    <xdr:cxnSp macro="">
      <xdr:nvCxnSpPr>
        <xdr:cNvPr id="626" name="直線コネクタ 625"/>
        <xdr:cNvCxnSpPr/>
      </xdr:nvCxnSpPr>
      <xdr:spPr>
        <a:xfrm>
          <a:off x="16230600" y="119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2146</xdr:rowOff>
    </xdr:from>
    <xdr:to>
      <xdr:col>85</xdr:col>
      <xdr:colOff>127000</xdr:colOff>
      <xdr:row>79</xdr:row>
      <xdr:rowOff>9849</xdr:rowOff>
    </xdr:to>
    <xdr:cxnSp macro="">
      <xdr:nvCxnSpPr>
        <xdr:cNvPr id="627" name="直線コネクタ 626"/>
        <xdr:cNvCxnSpPr/>
      </xdr:nvCxnSpPr>
      <xdr:spPr>
        <a:xfrm flipV="1">
          <a:off x="15481300" y="13546696"/>
          <a:ext cx="838200" cy="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116758</xdr:rowOff>
    </xdr:from>
    <xdr:ext cx="534377" cy="259045"/>
    <xdr:sp macro="" textlink="">
      <xdr:nvSpPr>
        <xdr:cNvPr id="628" name="災害復旧費平均値テキスト"/>
        <xdr:cNvSpPr txBox="1"/>
      </xdr:nvSpPr>
      <xdr:spPr>
        <a:xfrm>
          <a:off x="16370300" y="13489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138331</xdr:rowOff>
    </xdr:from>
    <xdr:to>
      <xdr:col>85</xdr:col>
      <xdr:colOff>177800</xdr:colOff>
      <xdr:row>79</xdr:row>
      <xdr:rowOff>68481</xdr:rowOff>
    </xdr:to>
    <xdr:sp macro="" textlink="">
      <xdr:nvSpPr>
        <xdr:cNvPr id="629" name="フローチャート: 判断 628"/>
        <xdr:cNvSpPr/>
      </xdr:nvSpPr>
      <xdr:spPr>
        <a:xfrm>
          <a:off x="162687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9849</xdr:rowOff>
    </xdr:from>
    <xdr:to>
      <xdr:col>81</xdr:col>
      <xdr:colOff>50800</xdr:colOff>
      <xdr:row>79</xdr:row>
      <xdr:rowOff>14715</xdr:rowOff>
    </xdr:to>
    <xdr:cxnSp macro="">
      <xdr:nvCxnSpPr>
        <xdr:cNvPr id="630" name="直線コネクタ 629"/>
        <xdr:cNvCxnSpPr/>
      </xdr:nvCxnSpPr>
      <xdr:spPr>
        <a:xfrm flipV="1">
          <a:off x="14592300" y="13554399"/>
          <a:ext cx="8890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141585</xdr:rowOff>
    </xdr:from>
    <xdr:to>
      <xdr:col>81</xdr:col>
      <xdr:colOff>101600</xdr:colOff>
      <xdr:row>79</xdr:row>
      <xdr:rowOff>71735</xdr:rowOff>
    </xdr:to>
    <xdr:sp macro="" textlink="">
      <xdr:nvSpPr>
        <xdr:cNvPr id="631" name="フローチャート: 判断 630"/>
        <xdr:cNvSpPr/>
      </xdr:nvSpPr>
      <xdr:spPr>
        <a:xfrm>
          <a:off x="15430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62862</xdr:rowOff>
    </xdr:from>
    <xdr:ext cx="534377" cy="259045"/>
    <xdr:sp macro="" textlink="">
      <xdr:nvSpPr>
        <xdr:cNvPr id="632" name="テキスト ボックス 631"/>
        <xdr:cNvSpPr txBox="1"/>
      </xdr:nvSpPr>
      <xdr:spPr>
        <a:xfrm>
          <a:off x="15214111" y="136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12743</xdr:rowOff>
    </xdr:from>
    <xdr:to>
      <xdr:col>76</xdr:col>
      <xdr:colOff>114300</xdr:colOff>
      <xdr:row>79</xdr:row>
      <xdr:rowOff>14715</xdr:rowOff>
    </xdr:to>
    <xdr:cxnSp macro="">
      <xdr:nvCxnSpPr>
        <xdr:cNvPr id="633" name="直線コネクタ 632"/>
        <xdr:cNvCxnSpPr/>
      </xdr:nvCxnSpPr>
      <xdr:spPr>
        <a:xfrm>
          <a:off x="13703300" y="13557293"/>
          <a:ext cx="889000" cy="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144042</xdr:rowOff>
    </xdr:from>
    <xdr:to>
      <xdr:col>76</xdr:col>
      <xdr:colOff>165100</xdr:colOff>
      <xdr:row>79</xdr:row>
      <xdr:rowOff>74192</xdr:rowOff>
    </xdr:to>
    <xdr:sp macro="" textlink="">
      <xdr:nvSpPr>
        <xdr:cNvPr id="634" name="フローチャート: 判断 633"/>
        <xdr:cNvSpPr/>
      </xdr:nvSpPr>
      <xdr:spPr>
        <a:xfrm>
          <a:off x="14541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65319</xdr:rowOff>
    </xdr:from>
    <xdr:ext cx="534377" cy="259045"/>
    <xdr:sp macro="" textlink="">
      <xdr:nvSpPr>
        <xdr:cNvPr id="635" name="テキスト ボックス 634"/>
        <xdr:cNvSpPr txBox="1"/>
      </xdr:nvSpPr>
      <xdr:spPr>
        <a:xfrm>
          <a:off x="14325111" y="1360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12743</xdr:rowOff>
    </xdr:from>
    <xdr:to>
      <xdr:col>71</xdr:col>
      <xdr:colOff>177800</xdr:colOff>
      <xdr:row>79</xdr:row>
      <xdr:rowOff>13734</xdr:rowOff>
    </xdr:to>
    <xdr:cxnSp macro="">
      <xdr:nvCxnSpPr>
        <xdr:cNvPr id="636" name="直線コネクタ 635"/>
        <xdr:cNvCxnSpPr/>
      </xdr:nvCxnSpPr>
      <xdr:spPr>
        <a:xfrm flipV="1">
          <a:off x="12814300" y="13557293"/>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148416</xdr:rowOff>
    </xdr:from>
    <xdr:to>
      <xdr:col>72</xdr:col>
      <xdr:colOff>38100</xdr:colOff>
      <xdr:row>79</xdr:row>
      <xdr:rowOff>78566</xdr:rowOff>
    </xdr:to>
    <xdr:sp macro="" textlink="">
      <xdr:nvSpPr>
        <xdr:cNvPr id="637" name="フローチャート: 判断 636"/>
        <xdr:cNvSpPr/>
      </xdr:nvSpPr>
      <xdr:spPr>
        <a:xfrm>
          <a:off x="13652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69693</xdr:rowOff>
    </xdr:from>
    <xdr:ext cx="469744" cy="259045"/>
    <xdr:sp macro="" textlink="">
      <xdr:nvSpPr>
        <xdr:cNvPr id="638" name="テキスト ボックス 637"/>
        <xdr:cNvSpPr txBox="1"/>
      </xdr:nvSpPr>
      <xdr:spPr>
        <a:xfrm>
          <a:off x="13468428" y="136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142061</xdr:rowOff>
    </xdr:from>
    <xdr:to>
      <xdr:col>67</xdr:col>
      <xdr:colOff>101600</xdr:colOff>
      <xdr:row>79</xdr:row>
      <xdr:rowOff>72211</xdr:rowOff>
    </xdr:to>
    <xdr:sp macro="" textlink="">
      <xdr:nvSpPr>
        <xdr:cNvPr id="639" name="フローチャート: 判断 638"/>
        <xdr:cNvSpPr/>
      </xdr:nvSpPr>
      <xdr:spPr>
        <a:xfrm>
          <a:off x="12763500" y="135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63338</xdr:rowOff>
    </xdr:from>
    <xdr:ext cx="534377" cy="259045"/>
    <xdr:sp macro="" textlink="">
      <xdr:nvSpPr>
        <xdr:cNvPr id="640" name="テキスト ボックス 639"/>
        <xdr:cNvSpPr txBox="1"/>
      </xdr:nvSpPr>
      <xdr:spPr>
        <a:xfrm>
          <a:off x="12547111" y="1360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122796</xdr:rowOff>
    </xdr:from>
    <xdr:to>
      <xdr:col>85</xdr:col>
      <xdr:colOff>177800</xdr:colOff>
      <xdr:row>79</xdr:row>
      <xdr:rowOff>52946</xdr:rowOff>
    </xdr:to>
    <xdr:sp macro="" textlink="">
      <xdr:nvSpPr>
        <xdr:cNvPr id="646" name="楕円 645"/>
        <xdr:cNvSpPr/>
      </xdr:nvSpPr>
      <xdr:spPr>
        <a:xfrm>
          <a:off x="16268700" y="1349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82173</xdr:rowOff>
    </xdr:from>
    <xdr:ext cx="534377" cy="259045"/>
    <xdr:sp macro="" textlink="">
      <xdr:nvSpPr>
        <xdr:cNvPr id="647" name="災害復旧費該当値テキスト"/>
        <xdr:cNvSpPr txBox="1"/>
      </xdr:nvSpPr>
      <xdr:spPr>
        <a:xfrm>
          <a:off x="16370300" y="1328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130499</xdr:rowOff>
    </xdr:from>
    <xdr:to>
      <xdr:col>81</xdr:col>
      <xdr:colOff>101600</xdr:colOff>
      <xdr:row>79</xdr:row>
      <xdr:rowOff>60649</xdr:rowOff>
    </xdr:to>
    <xdr:sp macro="" textlink="">
      <xdr:nvSpPr>
        <xdr:cNvPr id="648" name="楕円 647"/>
        <xdr:cNvSpPr/>
      </xdr:nvSpPr>
      <xdr:spPr>
        <a:xfrm>
          <a:off x="15430500" y="1350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77176</xdr:rowOff>
    </xdr:from>
    <xdr:ext cx="534377" cy="259045"/>
    <xdr:sp macro="" textlink="">
      <xdr:nvSpPr>
        <xdr:cNvPr id="649" name="テキスト ボックス 648"/>
        <xdr:cNvSpPr txBox="1"/>
      </xdr:nvSpPr>
      <xdr:spPr>
        <a:xfrm>
          <a:off x="15214111" y="1327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135365</xdr:rowOff>
    </xdr:from>
    <xdr:to>
      <xdr:col>76</xdr:col>
      <xdr:colOff>165100</xdr:colOff>
      <xdr:row>79</xdr:row>
      <xdr:rowOff>65515</xdr:rowOff>
    </xdr:to>
    <xdr:sp macro="" textlink="">
      <xdr:nvSpPr>
        <xdr:cNvPr id="650" name="楕円 649"/>
        <xdr:cNvSpPr/>
      </xdr:nvSpPr>
      <xdr:spPr>
        <a:xfrm>
          <a:off x="14541500" y="1350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82042</xdr:rowOff>
    </xdr:from>
    <xdr:ext cx="534377" cy="259045"/>
    <xdr:sp macro="" textlink="">
      <xdr:nvSpPr>
        <xdr:cNvPr id="651" name="テキスト ボックス 650"/>
        <xdr:cNvSpPr txBox="1"/>
      </xdr:nvSpPr>
      <xdr:spPr>
        <a:xfrm>
          <a:off x="14325111" y="1328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133393</xdr:rowOff>
    </xdr:from>
    <xdr:to>
      <xdr:col>72</xdr:col>
      <xdr:colOff>38100</xdr:colOff>
      <xdr:row>79</xdr:row>
      <xdr:rowOff>63543</xdr:rowOff>
    </xdr:to>
    <xdr:sp macro="" textlink="">
      <xdr:nvSpPr>
        <xdr:cNvPr id="652" name="楕円 651"/>
        <xdr:cNvSpPr/>
      </xdr:nvSpPr>
      <xdr:spPr>
        <a:xfrm>
          <a:off x="13652500" y="1350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80070</xdr:rowOff>
    </xdr:from>
    <xdr:ext cx="534377" cy="259045"/>
    <xdr:sp macro="" textlink="">
      <xdr:nvSpPr>
        <xdr:cNvPr id="653" name="テキスト ボックス 652"/>
        <xdr:cNvSpPr txBox="1"/>
      </xdr:nvSpPr>
      <xdr:spPr>
        <a:xfrm>
          <a:off x="13436111" y="1328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134384</xdr:rowOff>
    </xdr:from>
    <xdr:to>
      <xdr:col>67</xdr:col>
      <xdr:colOff>101600</xdr:colOff>
      <xdr:row>79</xdr:row>
      <xdr:rowOff>64534</xdr:rowOff>
    </xdr:to>
    <xdr:sp macro="" textlink="">
      <xdr:nvSpPr>
        <xdr:cNvPr id="654" name="楕円 653"/>
        <xdr:cNvSpPr/>
      </xdr:nvSpPr>
      <xdr:spPr>
        <a:xfrm>
          <a:off x="12763500" y="1350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81061</xdr:rowOff>
    </xdr:from>
    <xdr:ext cx="534377" cy="259045"/>
    <xdr:sp macro="" textlink="">
      <xdr:nvSpPr>
        <xdr:cNvPr id="655" name="テキスト ボックス 654"/>
        <xdr:cNvSpPr txBox="1"/>
      </xdr:nvSpPr>
      <xdr:spPr>
        <a:xfrm>
          <a:off x="12547111" y="1328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9" name="テキスト ボックス 668"/>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1" name="テキスト ボックス 670"/>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3" name="テキスト ボックス 672"/>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80963</xdr:rowOff>
    </xdr:from>
    <xdr:to>
      <xdr:col>85</xdr:col>
      <xdr:colOff>126364</xdr:colOff>
      <xdr:row>99</xdr:row>
      <xdr:rowOff>96713</xdr:rowOff>
    </xdr:to>
    <xdr:cxnSp macro="">
      <xdr:nvCxnSpPr>
        <xdr:cNvPr id="681" name="直線コネクタ 680"/>
        <xdr:cNvCxnSpPr/>
      </xdr:nvCxnSpPr>
      <xdr:spPr>
        <a:xfrm flipV="1">
          <a:off x="16317595" y="15511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100540</xdr:rowOff>
    </xdr:from>
    <xdr:ext cx="378565" cy="259045"/>
    <xdr:sp macro="" textlink="">
      <xdr:nvSpPr>
        <xdr:cNvPr id="682" name="公債費最小値テキスト"/>
        <xdr:cNvSpPr txBox="1"/>
      </xdr:nvSpPr>
      <xdr:spPr>
        <a:xfrm>
          <a:off x="16370300" y="1707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96713</xdr:rowOff>
    </xdr:from>
    <xdr:to>
      <xdr:col>86</xdr:col>
      <xdr:colOff>25400</xdr:colOff>
      <xdr:row>99</xdr:row>
      <xdr:rowOff>96713</xdr:rowOff>
    </xdr:to>
    <xdr:cxnSp macro="">
      <xdr:nvCxnSpPr>
        <xdr:cNvPr id="683" name="直線コネクタ 682"/>
        <xdr:cNvCxnSpPr/>
      </xdr:nvCxnSpPr>
      <xdr:spPr>
        <a:xfrm>
          <a:off x="16230600" y="1707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27640</xdr:rowOff>
    </xdr:from>
    <xdr:ext cx="599010" cy="259045"/>
    <xdr:sp macro="" textlink="">
      <xdr:nvSpPr>
        <xdr:cNvPr id="684" name="公債費最大値テキスト"/>
        <xdr:cNvSpPr txBox="1"/>
      </xdr:nvSpPr>
      <xdr:spPr>
        <a:xfrm>
          <a:off x="16370300" y="152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477,986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80963</xdr:rowOff>
    </xdr:from>
    <xdr:to>
      <xdr:col>86</xdr:col>
      <xdr:colOff>25400</xdr:colOff>
      <xdr:row>90</xdr:row>
      <xdr:rowOff>80963</xdr:rowOff>
    </xdr:to>
    <xdr:cxnSp macro="">
      <xdr:nvCxnSpPr>
        <xdr:cNvPr id="685" name="直線コネクタ 684"/>
        <xdr:cNvCxnSpPr/>
      </xdr:nvCxnSpPr>
      <xdr:spPr>
        <a:xfrm>
          <a:off x="16230600" y="1551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106899</xdr:rowOff>
    </xdr:from>
    <xdr:to>
      <xdr:col>85</xdr:col>
      <xdr:colOff>127000</xdr:colOff>
      <xdr:row>97</xdr:row>
      <xdr:rowOff>120749</xdr:rowOff>
    </xdr:to>
    <xdr:cxnSp macro="">
      <xdr:nvCxnSpPr>
        <xdr:cNvPr id="686" name="直線コネクタ 685"/>
        <xdr:cNvCxnSpPr/>
      </xdr:nvCxnSpPr>
      <xdr:spPr>
        <a:xfrm>
          <a:off x="15481300" y="16737549"/>
          <a:ext cx="838200" cy="1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38854</xdr:rowOff>
    </xdr:from>
    <xdr:ext cx="599010" cy="259045"/>
    <xdr:sp macro="" textlink="">
      <xdr:nvSpPr>
        <xdr:cNvPr id="687" name="公債費平均値テキスト"/>
        <xdr:cNvSpPr txBox="1"/>
      </xdr:nvSpPr>
      <xdr:spPr>
        <a:xfrm>
          <a:off x="16370300" y="1649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15977</xdr:rowOff>
    </xdr:from>
    <xdr:to>
      <xdr:col>85</xdr:col>
      <xdr:colOff>177800</xdr:colOff>
      <xdr:row>97</xdr:row>
      <xdr:rowOff>117577</xdr:rowOff>
    </xdr:to>
    <xdr:sp macro="" textlink="">
      <xdr:nvSpPr>
        <xdr:cNvPr id="688" name="フローチャート: 判断 687"/>
        <xdr:cNvSpPr/>
      </xdr:nvSpPr>
      <xdr:spPr>
        <a:xfrm>
          <a:off x="16268700" y="166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97929</xdr:rowOff>
    </xdr:from>
    <xdr:to>
      <xdr:col>81</xdr:col>
      <xdr:colOff>50800</xdr:colOff>
      <xdr:row>97</xdr:row>
      <xdr:rowOff>106899</xdr:rowOff>
    </xdr:to>
    <xdr:cxnSp macro="">
      <xdr:nvCxnSpPr>
        <xdr:cNvPr id="689" name="直線コネクタ 688"/>
        <xdr:cNvCxnSpPr/>
      </xdr:nvCxnSpPr>
      <xdr:spPr>
        <a:xfrm>
          <a:off x="14592300" y="16728579"/>
          <a:ext cx="889000" cy="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42935</xdr:rowOff>
    </xdr:from>
    <xdr:to>
      <xdr:col>81</xdr:col>
      <xdr:colOff>101600</xdr:colOff>
      <xdr:row>97</xdr:row>
      <xdr:rowOff>144535</xdr:rowOff>
    </xdr:to>
    <xdr:sp macro="" textlink="">
      <xdr:nvSpPr>
        <xdr:cNvPr id="690" name="フローチャート: 判断 689"/>
        <xdr:cNvSpPr/>
      </xdr:nvSpPr>
      <xdr:spPr>
        <a:xfrm>
          <a:off x="15430500" y="166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161062</xdr:rowOff>
    </xdr:from>
    <xdr:ext cx="599010" cy="259045"/>
    <xdr:sp macro="" textlink="">
      <xdr:nvSpPr>
        <xdr:cNvPr id="691" name="テキスト ボックス 690"/>
        <xdr:cNvSpPr txBox="1"/>
      </xdr:nvSpPr>
      <xdr:spPr>
        <a:xfrm>
          <a:off x="15181795" y="164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88157</xdr:rowOff>
    </xdr:from>
    <xdr:to>
      <xdr:col>76</xdr:col>
      <xdr:colOff>114300</xdr:colOff>
      <xdr:row>97</xdr:row>
      <xdr:rowOff>97929</xdr:rowOff>
    </xdr:to>
    <xdr:cxnSp macro="">
      <xdr:nvCxnSpPr>
        <xdr:cNvPr id="692" name="直線コネクタ 691"/>
        <xdr:cNvCxnSpPr/>
      </xdr:nvCxnSpPr>
      <xdr:spPr>
        <a:xfrm>
          <a:off x="13703300" y="16718807"/>
          <a:ext cx="889000" cy="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44914</xdr:rowOff>
    </xdr:from>
    <xdr:to>
      <xdr:col>76</xdr:col>
      <xdr:colOff>165100</xdr:colOff>
      <xdr:row>97</xdr:row>
      <xdr:rowOff>146514</xdr:rowOff>
    </xdr:to>
    <xdr:sp macro="" textlink="">
      <xdr:nvSpPr>
        <xdr:cNvPr id="693" name="フローチャート: 判断 692"/>
        <xdr:cNvSpPr/>
      </xdr:nvSpPr>
      <xdr:spPr>
        <a:xfrm>
          <a:off x="145415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163041</xdr:rowOff>
    </xdr:from>
    <xdr:ext cx="599010" cy="259045"/>
    <xdr:sp macro="" textlink="">
      <xdr:nvSpPr>
        <xdr:cNvPr id="694" name="テキスト ボックス 693"/>
        <xdr:cNvSpPr txBox="1"/>
      </xdr:nvSpPr>
      <xdr:spPr>
        <a:xfrm>
          <a:off x="14292795" y="1645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88157</xdr:rowOff>
    </xdr:from>
    <xdr:to>
      <xdr:col>71</xdr:col>
      <xdr:colOff>177800</xdr:colOff>
      <xdr:row>97</xdr:row>
      <xdr:rowOff>94163</xdr:rowOff>
    </xdr:to>
    <xdr:cxnSp macro="">
      <xdr:nvCxnSpPr>
        <xdr:cNvPr id="695" name="直線コネクタ 694"/>
        <xdr:cNvCxnSpPr/>
      </xdr:nvCxnSpPr>
      <xdr:spPr>
        <a:xfrm flipV="1">
          <a:off x="12814300" y="16718807"/>
          <a:ext cx="889000" cy="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42968</xdr:rowOff>
    </xdr:from>
    <xdr:to>
      <xdr:col>72</xdr:col>
      <xdr:colOff>38100</xdr:colOff>
      <xdr:row>97</xdr:row>
      <xdr:rowOff>144568</xdr:rowOff>
    </xdr:to>
    <xdr:sp macro="" textlink="">
      <xdr:nvSpPr>
        <xdr:cNvPr id="696" name="フローチャート: 判断 695"/>
        <xdr:cNvSpPr/>
      </xdr:nvSpPr>
      <xdr:spPr>
        <a:xfrm>
          <a:off x="13652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135695</xdr:rowOff>
    </xdr:from>
    <xdr:ext cx="599010" cy="259045"/>
    <xdr:sp macro="" textlink="">
      <xdr:nvSpPr>
        <xdr:cNvPr id="697" name="テキスト ボックス 696"/>
        <xdr:cNvSpPr txBox="1"/>
      </xdr:nvSpPr>
      <xdr:spPr>
        <a:xfrm>
          <a:off x="13403795" y="167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24746</xdr:rowOff>
    </xdr:from>
    <xdr:to>
      <xdr:col>67</xdr:col>
      <xdr:colOff>101600</xdr:colOff>
      <xdr:row>97</xdr:row>
      <xdr:rowOff>126346</xdr:rowOff>
    </xdr:to>
    <xdr:sp macro="" textlink="">
      <xdr:nvSpPr>
        <xdr:cNvPr id="698" name="フローチャート: 判断 697"/>
        <xdr:cNvSpPr/>
      </xdr:nvSpPr>
      <xdr:spPr>
        <a:xfrm>
          <a:off x="12763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142873</xdr:rowOff>
    </xdr:from>
    <xdr:ext cx="599010" cy="259045"/>
    <xdr:sp macro="" textlink="">
      <xdr:nvSpPr>
        <xdr:cNvPr id="699" name="テキスト ボックス 698"/>
        <xdr:cNvSpPr txBox="1"/>
      </xdr:nvSpPr>
      <xdr:spPr>
        <a:xfrm>
          <a:off x="12514795" y="164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69949</xdr:rowOff>
    </xdr:from>
    <xdr:to>
      <xdr:col>85</xdr:col>
      <xdr:colOff>177800</xdr:colOff>
      <xdr:row>98</xdr:row>
      <xdr:rowOff>99</xdr:rowOff>
    </xdr:to>
    <xdr:sp macro="" textlink="">
      <xdr:nvSpPr>
        <xdr:cNvPr id="705" name="楕円 704"/>
        <xdr:cNvSpPr/>
      </xdr:nvSpPr>
      <xdr:spPr>
        <a:xfrm>
          <a:off x="16268700" y="167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48376</xdr:rowOff>
    </xdr:from>
    <xdr:ext cx="534377" cy="259045"/>
    <xdr:sp macro="" textlink="">
      <xdr:nvSpPr>
        <xdr:cNvPr id="706" name="公債費該当値テキスト"/>
        <xdr:cNvSpPr txBox="1"/>
      </xdr:nvSpPr>
      <xdr:spPr>
        <a:xfrm>
          <a:off x="16370300" y="1667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56099</xdr:rowOff>
    </xdr:from>
    <xdr:to>
      <xdr:col>81</xdr:col>
      <xdr:colOff>101600</xdr:colOff>
      <xdr:row>97</xdr:row>
      <xdr:rowOff>157699</xdr:rowOff>
    </xdr:to>
    <xdr:sp macro="" textlink="">
      <xdr:nvSpPr>
        <xdr:cNvPr id="707" name="楕円 706"/>
        <xdr:cNvSpPr/>
      </xdr:nvSpPr>
      <xdr:spPr>
        <a:xfrm>
          <a:off x="15430500" y="1668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148826</xdr:rowOff>
    </xdr:from>
    <xdr:ext cx="599010" cy="259045"/>
    <xdr:sp macro="" textlink="">
      <xdr:nvSpPr>
        <xdr:cNvPr id="708" name="テキスト ボックス 707"/>
        <xdr:cNvSpPr txBox="1"/>
      </xdr:nvSpPr>
      <xdr:spPr>
        <a:xfrm>
          <a:off x="15181795" y="1677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47129</xdr:rowOff>
    </xdr:from>
    <xdr:to>
      <xdr:col>76</xdr:col>
      <xdr:colOff>165100</xdr:colOff>
      <xdr:row>97</xdr:row>
      <xdr:rowOff>148729</xdr:rowOff>
    </xdr:to>
    <xdr:sp macro="" textlink="">
      <xdr:nvSpPr>
        <xdr:cNvPr id="709" name="楕円 708"/>
        <xdr:cNvSpPr/>
      </xdr:nvSpPr>
      <xdr:spPr>
        <a:xfrm>
          <a:off x="14541500" y="166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139856</xdr:rowOff>
    </xdr:from>
    <xdr:ext cx="599010" cy="259045"/>
    <xdr:sp macro="" textlink="">
      <xdr:nvSpPr>
        <xdr:cNvPr id="710" name="テキスト ボックス 709"/>
        <xdr:cNvSpPr txBox="1"/>
      </xdr:nvSpPr>
      <xdr:spPr>
        <a:xfrm>
          <a:off x="14292795" y="1677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37357</xdr:rowOff>
    </xdr:from>
    <xdr:to>
      <xdr:col>72</xdr:col>
      <xdr:colOff>38100</xdr:colOff>
      <xdr:row>97</xdr:row>
      <xdr:rowOff>138957</xdr:rowOff>
    </xdr:to>
    <xdr:sp macro="" textlink="">
      <xdr:nvSpPr>
        <xdr:cNvPr id="711" name="楕円 710"/>
        <xdr:cNvSpPr/>
      </xdr:nvSpPr>
      <xdr:spPr>
        <a:xfrm>
          <a:off x="13652500" y="1666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155484</xdr:rowOff>
    </xdr:from>
    <xdr:ext cx="599010" cy="259045"/>
    <xdr:sp macro="" textlink="">
      <xdr:nvSpPr>
        <xdr:cNvPr id="712" name="テキスト ボックス 711"/>
        <xdr:cNvSpPr txBox="1"/>
      </xdr:nvSpPr>
      <xdr:spPr>
        <a:xfrm>
          <a:off x="13403795" y="1644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43363</xdr:rowOff>
    </xdr:from>
    <xdr:to>
      <xdr:col>67</xdr:col>
      <xdr:colOff>101600</xdr:colOff>
      <xdr:row>97</xdr:row>
      <xdr:rowOff>144963</xdr:rowOff>
    </xdr:to>
    <xdr:sp macro="" textlink="">
      <xdr:nvSpPr>
        <xdr:cNvPr id="713" name="楕円 712"/>
        <xdr:cNvSpPr/>
      </xdr:nvSpPr>
      <xdr:spPr>
        <a:xfrm>
          <a:off x="12763500" y="1667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136090</xdr:rowOff>
    </xdr:from>
    <xdr:ext cx="599010" cy="259045"/>
    <xdr:sp macro="" textlink="">
      <xdr:nvSpPr>
        <xdr:cNvPr id="714" name="テキスト ボックス 713"/>
        <xdr:cNvSpPr txBox="1"/>
      </xdr:nvSpPr>
      <xdr:spPr>
        <a:xfrm>
          <a:off x="12514795" y="1676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24028</xdr:rowOff>
    </xdr:from>
    <xdr:to>
      <xdr:col>116</xdr:col>
      <xdr:colOff>62864</xdr:colOff>
      <xdr:row>38</xdr:row>
      <xdr:rowOff>139700</xdr:rowOff>
    </xdr:to>
    <xdr:cxnSp macro="">
      <xdr:nvCxnSpPr>
        <xdr:cNvPr id="736" name="直線コネクタ 735"/>
        <xdr:cNvCxnSpPr/>
      </xdr:nvCxnSpPr>
      <xdr:spPr>
        <a:xfrm flipV="1">
          <a:off x="22159595" y="5167528"/>
          <a:ext cx="1269" cy="1487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7"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142155</xdr:rowOff>
    </xdr:from>
    <xdr:ext cx="469744" cy="259045"/>
    <xdr:sp macro="" textlink="">
      <xdr:nvSpPr>
        <xdr:cNvPr id="739" name="諸支出金最大値テキスト"/>
        <xdr:cNvSpPr txBox="1"/>
      </xdr:nvSpPr>
      <xdr:spPr>
        <a:xfrm>
          <a:off x="22212300" y="494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24028</xdr:rowOff>
    </xdr:from>
    <xdr:to>
      <xdr:col>116</xdr:col>
      <xdr:colOff>152400</xdr:colOff>
      <xdr:row>30</xdr:row>
      <xdr:rowOff>24028</xdr:rowOff>
    </xdr:to>
    <xdr:cxnSp macro="">
      <xdr:nvCxnSpPr>
        <xdr:cNvPr id="740" name="直線コネクタ 739"/>
        <xdr:cNvCxnSpPr/>
      </xdr:nvCxnSpPr>
      <xdr:spPr>
        <a:xfrm>
          <a:off x="22072600" y="51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2"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フローチャート: 判断 742"/>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17576</xdr:rowOff>
    </xdr:from>
    <xdr:to>
      <xdr:col>112</xdr:col>
      <xdr:colOff>38100</xdr:colOff>
      <xdr:row>38</xdr:row>
      <xdr:rowOff>119176</xdr:rowOff>
    </xdr:to>
    <xdr:sp macro="" textlink="">
      <xdr:nvSpPr>
        <xdr:cNvPr id="745" name="フローチャート: 判断 744"/>
        <xdr:cNvSpPr/>
      </xdr:nvSpPr>
      <xdr:spPr>
        <a:xfrm>
          <a:off x="21272500" y="65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135704</xdr:rowOff>
    </xdr:from>
    <xdr:ext cx="378565" cy="259045"/>
    <xdr:sp macro="" textlink="">
      <xdr:nvSpPr>
        <xdr:cNvPr id="746" name="テキスト ボックス 745"/>
        <xdr:cNvSpPr txBox="1"/>
      </xdr:nvSpPr>
      <xdr:spPr>
        <a:xfrm>
          <a:off x="21134017" y="630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154737</xdr:rowOff>
    </xdr:from>
    <xdr:to>
      <xdr:col>107</xdr:col>
      <xdr:colOff>101600</xdr:colOff>
      <xdr:row>37</xdr:row>
      <xdr:rowOff>84887</xdr:rowOff>
    </xdr:to>
    <xdr:sp macro="" textlink="">
      <xdr:nvSpPr>
        <xdr:cNvPr id="748" name="フローチャート: 判断 747"/>
        <xdr:cNvSpPr/>
      </xdr:nvSpPr>
      <xdr:spPr>
        <a:xfrm>
          <a:off x="20383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101414</xdr:rowOff>
    </xdr:from>
    <xdr:ext cx="469744" cy="259045"/>
    <xdr:sp macro="" textlink="">
      <xdr:nvSpPr>
        <xdr:cNvPr id="749" name="テキスト ボックス 748"/>
        <xdr:cNvSpPr txBox="1"/>
      </xdr:nvSpPr>
      <xdr:spPr>
        <a:xfrm>
          <a:off x="20199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47295</xdr:rowOff>
    </xdr:from>
    <xdr:to>
      <xdr:col>102</xdr:col>
      <xdr:colOff>165100</xdr:colOff>
      <xdr:row>38</xdr:row>
      <xdr:rowOff>148895</xdr:rowOff>
    </xdr:to>
    <xdr:sp macro="" textlink="">
      <xdr:nvSpPr>
        <xdr:cNvPr id="751" name="フローチャート: 判断 750"/>
        <xdr:cNvSpPr/>
      </xdr:nvSpPr>
      <xdr:spPr>
        <a:xfrm>
          <a:off x="19494500" y="65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165422</xdr:rowOff>
    </xdr:from>
    <xdr:ext cx="378565" cy="259045"/>
    <xdr:sp macro="" textlink="">
      <xdr:nvSpPr>
        <xdr:cNvPr id="752" name="テキスト ボックス 751"/>
        <xdr:cNvSpPr txBox="1"/>
      </xdr:nvSpPr>
      <xdr:spPr>
        <a:xfrm>
          <a:off x="19356017" y="633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54839</xdr:rowOff>
    </xdr:from>
    <xdr:to>
      <xdr:col>98</xdr:col>
      <xdr:colOff>38100</xdr:colOff>
      <xdr:row>38</xdr:row>
      <xdr:rowOff>156439</xdr:rowOff>
    </xdr:to>
    <xdr:sp macro="" textlink="">
      <xdr:nvSpPr>
        <xdr:cNvPr id="753" name="フローチャート: 判断 752"/>
        <xdr:cNvSpPr/>
      </xdr:nvSpPr>
      <xdr:spPr>
        <a:xfrm>
          <a:off x="18605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1516</xdr:rowOff>
    </xdr:from>
    <xdr:ext cx="378565" cy="259045"/>
    <xdr:sp macro="" textlink="">
      <xdr:nvSpPr>
        <xdr:cNvPr id="754" name="テキスト ボックス 753"/>
        <xdr:cNvSpPr txBox="1"/>
      </xdr:nvSpPr>
      <xdr:spPr>
        <a:xfrm>
          <a:off x="18467017" y="634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1"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における住民一人当たりのコストについて、総務費、民生費、農林水産業費、災害復旧費、消防費が類似団体平均を上回っている。総務費については積立金と公共施設解体工事等での増加であり、民生費については、例年扶助費の割合が大きいためである。農林水産業費は主に林道開設事業の増加、災害復旧費については、平成３０年７月豪雨に伴う災害復旧によるものである。消防費はデジタル防災行政無線施設整備を実施したため大幅に増加している。</a:t>
          </a:r>
        </a:p>
        <a:p>
          <a:r>
            <a:rPr kumimoji="1" lang="ja-JP" altLang="en-US" sz="1300">
              <a:latin typeface="ＭＳ Ｐゴシック" panose="020B0600070205080204" pitchFamily="50" charset="-128"/>
              <a:ea typeface="ＭＳ Ｐゴシック" panose="020B0600070205080204" pitchFamily="50" charset="-128"/>
            </a:rPr>
            <a:t>　特に災害復旧費に関しては、災害の予測が不可能であるため、今後いつ発生しても迅速に対応できるよう余力ある財政運営を心がける。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の保有目安として、本村では標準財政規模の概ね５０％とし運営している。また実質収支額については、標準財政規模の５～１０％程度しており、現在は適切な財政運営を行っていると判断できるが、実質単年度収支が赤字となっているのは取り崩した基金の積戻しができていないことが要因である。</a:t>
          </a:r>
        </a:p>
        <a:p>
          <a:r>
            <a:rPr kumimoji="1" lang="ja-JP" altLang="en-US" sz="1200">
              <a:latin typeface="ＭＳ ゴシック" pitchFamily="49" charset="-128"/>
              <a:ea typeface="ＭＳ ゴシック" pitchFamily="49" charset="-128"/>
            </a:rPr>
            <a:t>　本村は歳入の多くを普通交付税が占めており、国の動向に左右されやすい財政状況であるため、大幅な制度改正等が行われた場合でも対応できるよう適切に管理する。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連結実質赤字比率に係る黒字比率は、国民健康保険特別会計を除き、全体的に減少しているものの、適正と考えられる。</a:t>
          </a:r>
        </a:p>
        <a:p>
          <a:r>
            <a:rPr kumimoji="1" lang="ja-JP" altLang="en-US" sz="1400">
              <a:latin typeface="ＭＳ ゴシック" pitchFamily="49" charset="-128"/>
              <a:ea typeface="ＭＳ ゴシック" pitchFamily="49" charset="-128"/>
            </a:rPr>
            <a:t>　ただし、特別会計は一般会計からの繰り出しを受けて運営しており、特に簡易水道は数年にわたる大規模な水道管布設替工事費と公営企業会計移行に伴う経費が増大する見込みであるため、今後も各種保険料（税）、水道料金などの見直しも含め財源の確保及び事務の効率化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交付税措置率の高い有利な起債や計画的な借入により、元利償還金は順調に減少してきている。</a:t>
          </a:r>
        </a:p>
        <a:p>
          <a:r>
            <a:rPr kumimoji="1" lang="ja-JP" altLang="en-US" sz="1400">
              <a:latin typeface="ＭＳ ゴシック" pitchFamily="49" charset="-128"/>
              <a:ea typeface="ＭＳ ゴシック" pitchFamily="49" charset="-128"/>
            </a:rPr>
            <a:t>　しかし、近年は突発的かつ大規模な事業が増えており、借入額の増加が懸念される。また、今年度から実施する防災行政無線整備において、起債を１００％充当することから２～３年後に急激な元利償還金の上昇が予想される。</a:t>
          </a:r>
        </a:p>
        <a:p>
          <a:r>
            <a:rPr kumimoji="1" lang="ja-JP" altLang="en-US" sz="1400">
              <a:latin typeface="ＭＳ ゴシック" pitchFamily="49" charset="-128"/>
              <a:ea typeface="ＭＳ ゴシック" pitchFamily="49" charset="-128"/>
            </a:rPr>
            <a:t>　今後も新規借入の目安を元金償還額以内とし、公債費の上昇を抑制していく。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減債基金については、積立等を行っていないため該当なし。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地方債残高は防災行政無線施設整備事業を実施したため大幅に増加しているが、公営企業債等繰入見込額及び退職手当等負担見込額が減少したことにより、全体としては将来負担額が微増となっている。</a:t>
          </a:r>
        </a:p>
        <a:p>
          <a:r>
            <a:rPr kumimoji="1" lang="ja-JP" altLang="en-US" sz="1400">
              <a:latin typeface="ＭＳ ゴシック" pitchFamily="49" charset="-128"/>
              <a:ea typeface="ＭＳ ゴシック" pitchFamily="49" charset="-128"/>
            </a:rPr>
            <a:t>　一方、充当可能財源等として、充当可能基金が積戻せたことと、有利な起債を活用したことで基準財政需要額算入見込額が増加したため、財源としては増加となっている。</a:t>
          </a:r>
        </a:p>
        <a:p>
          <a:r>
            <a:rPr kumimoji="1" lang="ja-JP" altLang="en-US" sz="1400">
              <a:latin typeface="ＭＳ ゴシック" pitchFamily="49" charset="-128"/>
              <a:ea typeface="ＭＳ ゴシック" pitchFamily="49" charset="-128"/>
            </a:rPr>
            <a:t>　充当可能基金については、今の水準を維持しながら、今後の施設整備等の大規模な事業に備え、必要な財源を積立て安定した財政運営を目指す。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熊本県球磨村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うため財政調整基金を１１０百万円、村有施設整備基金１０６百万円、ふるさと応援基金３０百円、水資源活用基金から２８百万円取り崩しを行った。財政調整基金については年度末に積戻しができたものの、特定目的基金については、指定避難所改修事業等に充当した村有施設整備基金の積戻しができなかったことから、全体的な残高は７８百万円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は地方交付税が大部分を占め、国の動向により財政状況が左右されやすい現状であるため、今後も必要に応じて基金を取り崩す予定である。また、施設整備や老朽化に伴う維持補修も控えていることから、全体的には同規模の基金残高を維持しつつも、余力がある場合は使用頻度の高い財政調整基金、村有施設整備基金への積立てを行いたい。</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・村有施設整備基金：村有施設の整備、維持補修に要する経費。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・水資源活用基金：森林の豊かな恵みを地域住民の生活安定のために役立てるとともに、水資源の保全と活用を継続的に図る。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・ふるさと応援基金：寄附金を財源として寄附者の意向を、各種事業に反映させることにより、魅力あふれるふるさとづくりに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資することを目的とする。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・村有施設整備基金：定住促進住宅建築、指定緊急避難所整備事業の財源として取り崩しを行ったが、積立てができなかったため減。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・水資源活用基金：簡易水道の水道管布設替工事等に伴い特別会計へ繰出金として取り崩しを行い、財源である村有林の立木売払い金を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積立てたが、取り崩し額には及ばなかったため減。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・ふるさと応援基金：取り崩しをして各種事業へ充当を行った一方で、ふるさと寄附金事業の強化を図ったためほぼ横ばい。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・村有施設整備基金：村有施設の老朽化が著しく、長寿命化に向けて大規模な補修・改修が必要になるため、必要に応じ積立て、計画的な運用を行う。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・水資源活用基金：引き続き簡易水道の大規模な水道管布設替工事が実施されることから、今後も同程度の基金残高を維持していく。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・ふるさと応援基金：寄附者の意向を汲み取りつつ、必要な事業に活用するため計画的に取り崩しを行っていく。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本村は歳入のほとんどを依存財源が占めており、地方交付税等が減額になった影響を受け、当初予算編成時において不足分の取り崩しを行ったが、最終的に剰余金が出たため積戻しができた。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財政調整基金の保有目安として、本村では標準財政規模の概ね５０％として運営している。今後も不測の事態に備え同程度の基金残高を維持したい。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現在のところ起債管理を計画的に行っているため、取り崩しや積立ての予定はない。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3,585
3,582
207.58
4,525,111
4,277,527
161,432
2,181,508
3,592,575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7" name="正方形/長方形 4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令和元年度の固定資産台帳が整備中のため、有形固定資産減価償却率は未算定である。今後、令和</a:t>
          </a:r>
          <a:r>
            <a:rPr kumimoji="1" lang="en-US" altLang="ja-JP" sz="1100" baseline="0">
              <a:latin typeface="ＭＳ Ｐゴシック" panose="020B0600070205080204" pitchFamily="50" charset="-128"/>
              <a:ea typeface="ＭＳ Ｐゴシック" panose="020B0600070205080204" pitchFamily="50" charset="-128"/>
            </a:rPr>
            <a:t>2</a:t>
          </a:r>
          <a:r>
            <a:rPr kumimoji="1" lang="ja-JP" altLang="en-US" sz="1100" baseline="0">
              <a:latin typeface="ＭＳ Ｐゴシック" panose="020B0600070205080204" pitchFamily="50" charset="-128"/>
              <a:ea typeface="ＭＳ Ｐゴシック" panose="020B0600070205080204" pitchFamily="50" charset="-128"/>
            </a:rPr>
            <a:t>年</a:t>
          </a:r>
          <a:r>
            <a:rPr kumimoji="1" lang="en-US" altLang="ja-JP" sz="1100" baseline="0">
              <a:latin typeface="ＭＳ Ｐゴシック" panose="020B0600070205080204" pitchFamily="50" charset="-128"/>
              <a:ea typeface="ＭＳ Ｐゴシック" panose="020B0600070205080204" pitchFamily="50" charset="-128"/>
            </a:rPr>
            <a:t>7</a:t>
          </a:r>
          <a:r>
            <a:rPr kumimoji="1" lang="ja-JP" altLang="en-US" sz="1100" baseline="0">
              <a:latin typeface="ＭＳ Ｐゴシック" panose="020B0600070205080204" pitchFamily="50" charset="-128"/>
              <a:ea typeface="ＭＳ Ｐゴシック" panose="020B0600070205080204" pitchFamily="50" charset="-128"/>
            </a:rPr>
            <a:t>月豪雨により公共施設が大きな被害を受けたため、有形固定資産減価償却率が大きく変動する可能性もある。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81552</xdr:rowOff>
    </xdr:from>
    <xdr:to>
      <xdr:col>23</xdr:col>
      <xdr:colOff>85090</xdr:colOff>
      <xdr:row>33</xdr:row>
      <xdr:rowOff>164465</xdr:rowOff>
    </xdr:to>
    <xdr:cxnSp macro="">
      <xdr:nvCxnSpPr>
        <xdr:cNvPr id="76" name="直線コネクタ 75"/>
        <xdr:cNvCxnSpPr/>
      </xdr:nvCxnSpPr>
      <xdr:spPr>
        <a:xfrm flipV="1">
          <a:off x="4760595" y="5310777"/>
          <a:ext cx="1270" cy="128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168292</xdr:rowOff>
    </xdr:from>
    <xdr:ext cx="405111" cy="259045"/>
    <xdr:sp macro="" textlink="">
      <xdr:nvSpPr>
        <xdr:cNvPr id="77" name="有形固定資産減価償却率最小値テキスト"/>
        <xdr:cNvSpPr txBox="1"/>
      </xdr:nvSpPr>
      <xdr:spPr>
        <a:xfrm>
          <a:off x="4813300" y="659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164465</xdr:rowOff>
    </xdr:from>
    <xdr:to>
      <xdr:col>23</xdr:col>
      <xdr:colOff>174625</xdr:colOff>
      <xdr:row>33</xdr:row>
      <xdr:rowOff>164465</xdr:rowOff>
    </xdr:to>
    <xdr:cxnSp macro="">
      <xdr:nvCxnSpPr>
        <xdr:cNvPr id="78" name="直線コネクタ 77"/>
        <xdr:cNvCxnSpPr/>
      </xdr:nvCxnSpPr>
      <xdr:spPr>
        <a:xfrm>
          <a:off x="4673600" y="6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28229</xdr:rowOff>
    </xdr:from>
    <xdr:ext cx="405111" cy="259045"/>
    <xdr:sp macro="" textlink="">
      <xdr:nvSpPr>
        <xdr:cNvPr id="79" name="有形固定資産減価償却率最大値テキスト"/>
        <xdr:cNvSpPr txBox="1"/>
      </xdr:nvSpPr>
      <xdr:spPr>
        <a:xfrm>
          <a:off x="4813300" y="508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81552</xdr:rowOff>
    </xdr:from>
    <xdr:to>
      <xdr:col>23</xdr:col>
      <xdr:colOff>174625</xdr:colOff>
      <xdr:row>26</xdr:row>
      <xdr:rowOff>81552</xdr:rowOff>
    </xdr:to>
    <xdr:cxnSp macro="">
      <xdr:nvCxnSpPr>
        <xdr:cNvPr id="80" name="直線コネクタ 79"/>
        <xdr:cNvCxnSpPr/>
      </xdr:nvCxnSpPr>
      <xdr:spPr>
        <a:xfrm>
          <a:off x="4673600" y="531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81" name="有形固定資産減価償却率平均値テキスト"/>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2" name="フローチャート: 判断 81"/>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139428</xdr:rowOff>
    </xdr:from>
    <xdr:to>
      <xdr:col>19</xdr:col>
      <xdr:colOff>187325</xdr:colOff>
      <xdr:row>30</xdr:row>
      <xdr:rowOff>69578</xdr:rowOff>
    </xdr:to>
    <xdr:sp macro="" textlink="">
      <xdr:nvSpPr>
        <xdr:cNvPr id="83" name="フローチャート: 判断 82"/>
        <xdr:cNvSpPr/>
      </xdr:nvSpPr>
      <xdr:spPr>
        <a:xfrm>
          <a:off x="4000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34562</xdr:rowOff>
    </xdr:from>
    <xdr:to>
      <xdr:col>15</xdr:col>
      <xdr:colOff>187325</xdr:colOff>
      <xdr:row>29</xdr:row>
      <xdr:rowOff>136162</xdr:rowOff>
    </xdr:to>
    <xdr:sp macro="" textlink="">
      <xdr:nvSpPr>
        <xdr:cNvPr id="84" name="フローチャート: 判断 83"/>
        <xdr:cNvSpPr/>
      </xdr:nvSpPr>
      <xdr:spPr>
        <a:xfrm>
          <a:off x="3238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5" name="フローチャート: 判断 84"/>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125821</xdr:rowOff>
    </xdr:from>
    <xdr:to>
      <xdr:col>7</xdr:col>
      <xdr:colOff>187325</xdr:colOff>
      <xdr:row>29</xdr:row>
      <xdr:rowOff>55971</xdr:rowOff>
    </xdr:to>
    <xdr:sp macro="" textlink="">
      <xdr:nvSpPr>
        <xdr:cNvPr id="86" name="フローチャート: 判断 85"/>
        <xdr:cNvSpPr/>
      </xdr:nvSpPr>
      <xdr:spPr>
        <a:xfrm>
          <a:off x="1714500" y="569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20955</xdr:rowOff>
    </xdr:from>
    <xdr:to>
      <xdr:col>19</xdr:col>
      <xdr:colOff>187325</xdr:colOff>
      <xdr:row>28</xdr:row>
      <xdr:rowOff>122555</xdr:rowOff>
    </xdr:to>
    <xdr:sp macro="" textlink="">
      <xdr:nvSpPr>
        <xdr:cNvPr id="92" name="楕円 91"/>
        <xdr:cNvSpPr/>
      </xdr:nvSpPr>
      <xdr:spPr>
        <a:xfrm>
          <a:off x="4000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158478</xdr:rowOff>
    </xdr:from>
    <xdr:to>
      <xdr:col>15</xdr:col>
      <xdr:colOff>187325</xdr:colOff>
      <xdr:row>28</xdr:row>
      <xdr:rowOff>88628</xdr:rowOff>
    </xdr:to>
    <xdr:sp macro="" textlink="">
      <xdr:nvSpPr>
        <xdr:cNvPr id="93" name="楕円 92"/>
        <xdr:cNvSpPr/>
      </xdr:nvSpPr>
      <xdr:spPr>
        <a:xfrm>
          <a:off x="3238500" y="555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37828</xdr:rowOff>
    </xdr:from>
    <xdr:to>
      <xdr:col>19</xdr:col>
      <xdr:colOff>136525</xdr:colOff>
      <xdr:row>28</xdr:row>
      <xdr:rowOff>71755</xdr:rowOff>
    </xdr:to>
    <xdr:cxnSp macro="">
      <xdr:nvCxnSpPr>
        <xdr:cNvPr id="94" name="直線コネクタ 93"/>
        <xdr:cNvCxnSpPr/>
      </xdr:nvCxnSpPr>
      <xdr:spPr>
        <a:xfrm>
          <a:off x="3289300" y="5609953"/>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152309</xdr:rowOff>
    </xdr:from>
    <xdr:to>
      <xdr:col>11</xdr:col>
      <xdr:colOff>187325</xdr:colOff>
      <xdr:row>28</xdr:row>
      <xdr:rowOff>82459</xdr:rowOff>
    </xdr:to>
    <xdr:sp macro="" textlink="">
      <xdr:nvSpPr>
        <xdr:cNvPr id="95" name="楕円 94"/>
        <xdr:cNvSpPr/>
      </xdr:nvSpPr>
      <xdr:spPr>
        <a:xfrm>
          <a:off x="2476500" y="55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31659</xdr:rowOff>
    </xdr:from>
    <xdr:to>
      <xdr:col>15</xdr:col>
      <xdr:colOff>136525</xdr:colOff>
      <xdr:row>28</xdr:row>
      <xdr:rowOff>37828</xdr:rowOff>
    </xdr:to>
    <xdr:cxnSp macro="">
      <xdr:nvCxnSpPr>
        <xdr:cNvPr id="96" name="直線コネクタ 95"/>
        <xdr:cNvCxnSpPr/>
      </xdr:nvCxnSpPr>
      <xdr:spPr>
        <a:xfrm>
          <a:off x="2527300" y="5603784"/>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21499</xdr:rowOff>
    </xdr:from>
    <xdr:to>
      <xdr:col>7</xdr:col>
      <xdr:colOff>187325</xdr:colOff>
      <xdr:row>26</xdr:row>
      <xdr:rowOff>123099</xdr:rowOff>
    </xdr:to>
    <xdr:sp macro="" textlink="">
      <xdr:nvSpPr>
        <xdr:cNvPr id="97" name="楕円 96"/>
        <xdr:cNvSpPr/>
      </xdr:nvSpPr>
      <xdr:spPr>
        <a:xfrm>
          <a:off x="1714500" y="525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72299</xdr:rowOff>
    </xdr:from>
    <xdr:to>
      <xdr:col>11</xdr:col>
      <xdr:colOff>136525</xdr:colOff>
      <xdr:row>28</xdr:row>
      <xdr:rowOff>31659</xdr:rowOff>
    </xdr:to>
    <xdr:cxnSp macro="">
      <xdr:nvCxnSpPr>
        <xdr:cNvPr id="98" name="直線コネクタ 97"/>
        <xdr:cNvCxnSpPr/>
      </xdr:nvCxnSpPr>
      <xdr:spPr>
        <a:xfrm>
          <a:off x="1765300" y="5301524"/>
          <a:ext cx="762000" cy="30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60705</xdr:rowOff>
    </xdr:from>
    <xdr:ext cx="405111" cy="259045"/>
    <xdr:sp macro="" textlink="">
      <xdr:nvSpPr>
        <xdr:cNvPr id="99" name="n_1aveValue有形固定資産減価償却率"/>
        <xdr:cNvSpPr txBox="1"/>
      </xdr:nvSpPr>
      <xdr:spPr>
        <a:xfrm>
          <a:off x="3836044" y="5975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127289</xdr:rowOff>
    </xdr:from>
    <xdr:ext cx="405111" cy="259045"/>
    <xdr:sp macro="" textlink="">
      <xdr:nvSpPr>
        <xdr:cNvPr id="100" name="n_2aveValue有形固定資産減価償却率"/>
        <xdr:cNvSpPr txBox="1"/>
      </xdr:nvSpPr>
      <xdr:spPr>
        <a:xfrm>
          <a:off x="3086744" y="587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101" name="n_3aveValue有形固定資産減価償却率"/>
        <xdr:cNvSpPr txBox="1"/>
      </xdr:nvSpPr>
      <xdr:spPr>
        <a:xfrm>
          <a:off x="2324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47098</xdr:rowOff>
    </xdr:from>
    <xdr:ext cx="405111" cy="259045"/>
    <xdr:sp macro="" textlink="">
      <xdr:nvSpPr>
        <xdr:cNvPr id="102" name="n_4aveValue有形固定資産減価償却率"/>
        <xdr:cNvSpPr txBox="1"/>
      </xdr:nvSpPr>
      <xdr:spPr>
        <a:xfrm>
          <a:off x="1562744" y="5790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139082</xdr:rowOff>
    </xdr:from>
    <xdr:ext cx="405111" cy="259045"/>
    <xdr:sp macro="" textlink="">
      <xdr:nvSpPr>
        <xdr:cNvPr id="103" name="n_1mainValue有形固定資産減価償却率"/>
        <xdr:cNvSpPr txBox="1"/>
      </xdr:nvSpPr>
      <xdr:spPr>
        <a:xfrm>
          <a:off x="3836044"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105155</xdr:rowOff>
    </xdr:from>
    <xdr:ext cx="405111" cy="259045"/>
    <xdr:sp macro="" textlink="">
      <xdr:nvSpPr>
        <xdr:cNvPr id="104" name="n_2mainValue有形固定資産減価償却率"/>
        <xdr:cNvSpPr txBox="1"/>
      </xdr:nvSpPr>
      <xdr:spPr>
        <a:xfrm>
          <a:off x="3086744" y="5334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98986</xdr:rowOff>
    </xdr:from>
    <xdr:ext cx="405111" cy="259045"/>
    <xdr:sp macro="" textlink="">
      <xdr:nvSpPr>
        <xdr:cNvPr id="105" name="n_3mainValue有形固定資産減価償却率"/>
        <xdr:cNvSpPr txBox="1"/>
      </xdr:nvSpPr>
      <xdr:spPr>
        <a:xfrm>
          <a:off x="2324744" y="5328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139626</xdr:rowOff>
    </xdr:from>
    <xdr:ext cx="405111" cy="259045"/>
    <xdr:sp macro="" textlink="">
      <xdr:nvSpPr>
        <xdr:cNvPr id="106" name="n_4mainValue有形固定資産減価償却率"/>
        <xdr:cNvSpPr txBox="1"/>
      </xdr:nvSpPr>
      <xdr:spPr>
        <a:xfrm>
          <a:off x="1562744" y="5025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防災行政無線施設デジタル化移行工事の財源に地方債を活用していることから、地方債残高が増加しており、類似団体よりも高い比率となっている。今後も、財政運営を行ううえで地方債の活用は必要になるが、基金残高にも注視していく。</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36565</xdr:rowOff>
    </xdr:to>
    <xdr:cxnSp macro="">
      <xdr:nvCxnSpPr>
        <xdr:cNvPr id="135" name="直線コネクタ 134"/>
        <xdr:cNvCxnSpPr/>
      </xdr:nvCxnSpPr>
      <xdr:spPr>
        <a:xfrm flipV="1">
          <a:off x="14793595" y="5312833"/>
          <a:ext cx="1269" cy="149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40392</xdr:rowOff>
    </xdr:from>
    <xdr:ext cx="469744" cy="259045"/>
    <xdr:sp macro="" textlink="">
      <xdr:nvSpPr>
        <xdr:cNvPr id="136" name="債務償還比率最小値テキスト"/>
        <xdr:cNvSpPr txBox="1"/>
      </xdr:nvSpPr>
      <xdr:spPr>
        <a:xfrm>
          <a:off x="14846300" y="681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36565</xdr:rowOff>
    </xdr:from>
    <xdr:to>
      <xdr:col>76</xdr:col>
      <xdr:colOff>111125</xdr:colOff>
      <xdr:row>35</xdr:row>
      <xdr:rowOff>36565</xdr:rowOff>
    </xdr:to>
    <xdr:cxnSp macro="">
      <xdr:nvCxnSpPr>
        <xdr:cNvPr id="137" name="直線コネクタ 136"/>
        <xdr:cNvCxnSpPr/>
      </xdr:nvCxnSpPr>
      <xdr:spPr>
        <a:xfrm>
          <a:off x="14706600" y="680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37006</xdr:rowOff>
    </xdr:from>
    <xdr:ext cx="469744" cy="259045"/>
    <xdr:sp macro="" textlink="">
      <xdr:nvSpPr>
        <xdr:cNvPr id="140" name="債務償還比率平均値テキスト"/>
        <xdr:cNvSpPr txBox="1"/>
      </xdr:nvSpPr>
      <xdr:spPr>
        <a:xfrm>
          <a:off x="14846300" y="5609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14129</xdr:rowOff>
    </xdr:from>
    <xdr:to>
      <xdr:col>76</xdr:col>
      <xdr:colOff>73025</xdr:colOff>
      <xdr:row>29</xdr:row>
      <xdr:rowOff>115729</xdr:rowOff>
    </xdr:to>
    <xdr:sp macro="" textlink="">
      <xdr:nvSpPr>
        <xdr:cNvPr id="141" name="フローチャート: 判断 140"/>
        <xdr:cNvSpPr/>
      </xdr:nvSpPr>
      <xdr:spPr>
        <a:xfrm>
          <a:off x="147447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109474</xdr:rowOff>
    </xdr:from>
    <xdr:to>
      <xdr:col>72</xdr:col>
      <xdr:colOff>123825</xdr:colOff>
      <xdr:row>29</xdr:row>
      <xdr:rowOff>39624</xdr:rowOff>
    </xdr:to>
    <xdr:sp macro="" textlink="">
      <xdr:nvSpPr>
        <xdr:cNvPr id="142" name="フローチャート: 判断 141"/>
        <xdr:cNvSpPr/>
      </xdr:nvSpPr>
      <xdr:spPr>
        <a:xfrm>
          <a:off x="14033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144918</xdr:rowOff>
    </xdr:from>
    <xdr:to>
      <xdr:col>68</xdr:col>
      <xdr:colOff>123825</xdr:colOff>
      <xdr:row>29</xdr:row>
      <xdr:rowOff>75068</xdr:rowOff>
    </xdr:to>
    <xdr:sp macro="" textlink="">
      <xdr:nvSpPr>
        <xdr:cNvPr id="143" name="フローチャート: 判断 142"/>
        <xdr:cNvSpPr/>
      </xdr:nvSpPr>
      <xdr:spPr>
        <a:xfrm>
          <a:off x="13271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21146</xdr:rowOff>
    </xdr:from>
    <xdr:to>
      <xdr:col>64</xdr:col>
      <xdr:colOff>123825</xdr:colOff>
      <xdr:row>29</xdr:row>
      <xdr:rowOff>122746</xdr:rowOff>
    </xdr:to>
    <xdr:sp macro="" textlink="">
      <xdr:nvSpPr>
        <xdr:cNvPr id="144" name="フローチャート: 判断 143"/>
        <xdr:cNvSpPr/>
      </xdr:nvSpPr>
      <xdr:spPr>
        <a:xfrm>
          <a:off x="12509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164709</xdr:rowOff>
    </xdr:from>
    <xdr:to>
      <xdr:col>60</xdr:col>
      <xdr:colOff>123825</xdr:colOff>
      <xdr:row>29</xdr:row>
      <xdr:rowOff>94859</xdr:rowOff>
    </xdr:to>
    <xdr:sp macro="" textlink="">
      <xdr:nvSpPr>
        <xdr:cNvPr id="145" name="フローチャート: 判断 144"/>
        <xdr:cNvSpPr/>
      </xdr:nvSpPr>
      <xdr:spPr>
        <a:xfrm>
          <a:off x="11747500" y="573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84116</xdr:rowOff>
    </xdr:from>
    <xdr:to>
      <xdr:col>76</xdr:col>
      <xdr:colOff>73025</xdr:colOff>
      <xdr:row>30</xdr:row>
      <xdr:rowOff>14266</xdr:rowOff>
    </xdr:to>
    <xdr:sp macro="" textlink="">
      <xdr:nvSpPr>
        <xdr:cNvPr id="151" name="楕円 150"/>
        <xdr:cNvSpPr/>
      </xdr:nvSpPr>
      <xdr:spPr>
        <a:xfrm>
          <a:off x="14744700" y="582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62543</xdr:rowOff>
    </xdr:from>
    <xdr:ext cx="469744" cy="259045"/>
    <xdr:sp macro="" textlink="">
      <xdr:nvSpPr>
        <xdr:cNvPr id="152" name="債務償還比率該当値テキスト"/>
        <xdr:cNvSpPr txBox="1"/>
      </xdr:nvSpPr>
      <xdr:spPr>
        <a:xfrm>
          <a:off x="14846300" y="580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64505</xdr:rowOff>
    </xdr:from>
    <xdr:to>
      <xdr:col>72</xdr:col>
      <xdr:colOff>123825</xdr:colOff>
      <xdr:row>29</xdr:row>
      <xdr:rowOff>166105</xdr:rowOff>
    </xdr:to>
    <xdr:sp macro="" textlink="">
      <xdr:nvSpPr>
        <xdr:cNvPr id="153" name="楕円 152"/>
        <xdr:cNvSpPr/>
      </xdr:nvSpPr>
      <xdr:spPr>
        <a:xfrm>
          <a:off x="14033500" y="580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115305</xdr:rowOff>
    </xdr:from>
    <xdr:to>
      <xdr:col>76</xdr:col>
      <xdr:colOff>22225</xdr:colOff>
      <xdr:row>29</xdr:row>
      <xdr:rowOff>134916</xdr:rowOff>
    </xdr:to>
    <xdr:cxnSp macro="">
      <xdr:nvCxnSpPr>
        <xdr:cNvPr id="154" name="直線コネクタ 153"/>
        <xdr:cNvCxnSpPr/>
      </xdr:nvCxnSpPr>
      <xdr:spPr>
        <a:xfrm>
          <a:off x="14084300" y="5858880"/>
          <a:ext cx="711200" cy="1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41836</xdr:rowOff>
    </xdr:from>
    <xdr:to>
      <xdr:col>68</xdr:col>
      <xdr:colOff>123825</xdr:colOff>
      <xdr:row>29</xdr:row>
      <xdr:rowOff>143436</xdr:rowOff>
    </xdr:to>
    <xdr:sp macro="" textlink="">
      <xdr:nvSpPr>
        <xdr:cNvPr id="155" name="楕円 154"/>
        <xdr:cNvSpPr/>
      </xdr:nvSpPr>
      <xdr:spPr>
        <a:xfrm>
          <a:off x="13271500" y="578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92636</xdr:rowOff>
    </xdr:from>
    <xdr:to>
      <xdr:col>72</xdr:col>
      <xdr:colOff>73025</xdr:colOff>
      <xdr:row>29</xdr:row>
      <xdr:rowOff>115305</xdr:rowOff>
    </xdr:to>
    <xdr:cxnSp macro="">
      <xdr:nvCxnSpPr>
        <xdr:cNvPr id="156" name="直線コネクタ 155"/>
        <xdr:cNvCxnSpPr/>
      </xdr:nvCxnSpPr>
      <xdr:spPr>
        <a:xfrm>
          <a:off x="13322300" y="5836211"/>
          <a:ext cx="762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169746</xdr:rowOff>
    </xdr:from>
    <xdr:to>
      <xdr:col>64</xdr:col>
      <xdr:colOff>123825</xdr:colOff>
      <xdr:row>29</xdr:row>
      <xdr:rowOff>99896</xdr:rowOff>
    </xdr:to>
    <xdr:sp macro="" textlink="">
      <xdr:nvSpPr>
        <xdr:cNvPr id="157" name="楕円 156"/>
        <xdr:cNvSpPr/>
      </xdr:nvSpPr>
      <xdr:spPr>
        <a:xfrm>
          <a:off x="12509500" y="574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49096</xdr:rowOff>
    </xdr:from>
    <xdr:to>
      <xdr:col>68</xdr:col>
      <xdr:colOff>73025</xdr:colOff>
      <xdr:row>29</xdr:row>
      <xdr:rowOff>92636</xdr:rowOff>
    </xdr:to>
    <xdr:cxnSp macro="">
      <xdr:nvCxnSpPr>
        <xdr:cNvPr id="158" name="直線コネクタ 157"/>
        <xdr:cNvCxnSpPr/>
      </xdr:nvCxnSpPr>
      <xdr:spPr>
        <a:xfrm>
          <a:off x="12560300" y="5792671"/>
          <a:ext cx="762000" cy="4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156972</xdr:rowOff>
    </xdr:from>
    <xdr:to>
      <xdr:col>60</xdr:col>
      <xdr:colOff>123825</xdr:colOff>
      <xdr:row>29</xdr:row>
      <xdr:rowOff>87122</xdr:rowOff>
    </xdr:to>
    <xdr:sp macro="" textlink="">
      <xdr:nvSpPr>
        <xdr:cNvPr id="159" name="楕円 158"/>
        <xdr:cNvSpPr/>
      </xdr:nvSpPr>
      <xdr:spPr>
        <a:xfrm>
          <a:off x="11747500" y="572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36322</xdr:rowOff>
    </xdr:from>
    <xdr:to>
      <xdr:col>64</xdr:col>
      <xdr:colOff>73025</xdr:colOff>
      <xdr:row>29</xdr:row>
      <xdr:rowOff>49096</xdr:rowOff>
    </xdr:to>
    <xdr:cxnSp macro="">
      <xdr:nvCxnSpPr>
        <xdr:cNvPr id="160" name="直線コネクタ 159"/>
        <xdr:cNvCxnSpPr/>
      </xdr:nvCxnSpPr>
      <xdr:spPr>
        <a:xfrm>
          <a:off x="11798300" y="5779897"/>
          <a:ext cx="762000" cy="1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56151</xdr:rowOff>
    </xdr:from>
    <xdr:ext cx="469744" cy="259045"/>
    <xdr:sp macro="" textlink="">
      <xdr:nvSpPr>
        <xdr:cNvPr id="161" name="n_1aveValue債務償還比率"/>
        <xdr:cNvSpPr txBox="1"/>
      </xdr:nvSpPr>
      <xdr:spPr>
        <a:xfrm>
          <a:off x="138367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91595</xdr:rowOff>
    </xdr:from>
    <xdr:ext cx="469744" cy="259045"/>
    <xdr:sp macro="" textlink="">
      <xdr:nvSpPr>
        <xdr:cNvPr id="162" name="n_2aveValue債務償還比率"/>
        <xdr:cNvSpPr txBox="1"/>
      </xdr:nvSpPr>
      <xdr:spPr>
        <a:xfrm>
          <a:off x="13087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113873</xdr:rowOff>
    </xdr:from>
    <xdr:ext cx="469744" cy="259045"/>
    <xdr:sp macro="" textlink="">
      <xdr:nvSpPr>
        <xdr:cNvPr id="163" name="n_3aveValue債務償還比率"/>
        <xdr:cNvSpPr txBox="1"/>
      </xdr:nvSpPr>
      <xdr:spPr>
        <a:xfrm>
          <a:off x="12325427" y="585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85986</xdr:rowOff>
    </xdr:from>
    <xdr:ext cx="469744" cy="259045"/>
    <xdr:sp macro="" textlink="">
      <xdr:nvSpPr>
        <xdr:cNvPr id="164" name="n_4aveValue債務償還比率"/>
        <xdr:cNvSpPr txBox="1"/>
      </xdr:nvSpPr>
      <xdr:spPr>
        <a:xfrm>
          <a:off x="11563427" y="5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157232</xdr:rowOff>
    </xdr:from>
    <xdr:ext cx="469744" cy="259045"/>
    <xdr:sp macro="" textlink="">
      <xdr:nvSpPr>
        <xdr:cNvPr id="165" name="n_1mainValue債務償還比率"/>
        <xdr:cNvSpPr txBox="1"/>
      </xdr:nvSpPr>
      <xdr:spPr>
        <a:xfrm>
          <a:off x="13836727" y="590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134563</xdr:rowOff>
    </xdr:from>
    <xdr:ext cx="469744" cy="259045"/>
    <xdr:sp macro="" textlink="">
      <xdr:nvSpPr>
        <xdr:cNvPr id="166" name="n_2mainValue債務償還比率"/>
        <xdr:cNvSpPr txBox="1"/>
      </xdr:nvSpPr>
      <xdr:spPr>
        <a:xfrm>
          <a:off x="13087427" y="58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116423</xdr:rowOff>
    </xdr:from>
    <xdr:ext cx="469744" cy="259045"/>
    <xdr:sp macro="" textlink="">
      <xdr:nvSpPr>
        <xdr:cNvPr id="167" name="n_3mainValue債務償還比率"/>
        <xdr:cNvSpPr txBox="1"/>
      </xdr:nvSpPr>
      <xdr:spPr>
        <a:xfrm>
          <a:off x="12325427" y="551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103649</xdr:rowOff>
    </xdr:from>
    <xdr:ext cx="469744" cy="259045"/>
    <xdr:sp macro="" textlink="">
      <xdr:nvSpPr>
        <xdr:cNvPr id="168" name="n_4mainValue債務償還比率"/>
        <xdr:cNvSpPr txBox="1"/>
      </xdr:nvSpPr>
      <xdr:spPr>
        <a:xfrm>
          <a:off x="11563427" y="550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3,585
3,582
207.58
4,525,111
4,277,527
161,432
2,181,508
3,592,575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91440</xdr:rowOff>
    </xdr:to>
    <xdr:cxnSp macro="">
      <xdr:nvCxnSpPr>
        <xdr:cNvPr id="57" name="直線コネクタ 56"/>
        <xdr:cNvCxnSpPr/>
      </xdr:nvCxnSpPr>
      <xdr:spPr>
        <a:xfrm flipV="1">
          <a:off x="4634865" y="583882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95267</xdr:rowOff>
    </xdr:from>
    <xdr:ext cx="405111" cy="259045"/>
    <xdr:sp macro="" textlink="">
      <xdr:nvSpPr>
        <xdr:cNvPr id="58" name="【道路】&#10;有形固定資産減価償却率最小値テキスト"/>
        <xdr:cNvSpPr txBox="1"/>
      </xdr:nvSpPr>
      <xdr:spPr>
        <a:xfrm>
          <a:off x="4673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91440</xdr:rowOff>
    </xdr:from>
    <xdr:to>
      <xdr:col>24</xdr:col>
      <xdr:colOff>152400</xdr:colOff>
      <xdr:row>41</xdr:row>
      <xdr:rowOff>91440</xdr:rowOff>
    </xdr:to>
    <xdr:cxnSp macro="">
      <xdr:nvCxnSpPr>
        <xdr:cNvPr id="59" name="直線コネクタ 58"/>
        <xdr:cNvCxnSpPr/>
      </xdr:nvCxnSpPr>
      <xdr:spPr>
        <a:xfrm>
          <a:off x="4546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93362</xdr:rowOff>
    </xdr:from>
    <xdr:ext cx="405111" cy="259045"/>
    <xdr:sp macro="" textlink="">
      <xdr:nvSpPr>
        <xdr:cNvPr id="62" name="【道路】&#10;有形固定資産減価償却率平均値テキスト"/>
        <xdr:cNvSpPr txBox="1"/>
      </xdr:nvSpPr>
      <xdr:spPr>
        <a:xfrm>
          <a:off x="4673600" y="643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3" name="フローチャート: 判断 62"/>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4" name="フローチャート: 判断 63"/>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61595</xdr:rowOff>
    </xdr:from>
    <xdr:to>
      <xdr:col>15</xdr:col>
      <xdr:colOff>101600</xdr:colOff>
      <xdr:row>37</xdr:row>
      <xdr:rowOff>163195</xdr:rowOff>
    </xdr:to>
    <xdr:sp macro="" textlink="">
      <xdr:nvSpPr>
        <xdr:cNvPr id="65" name="フローチャート: 判断 64"/>
        <xdr:cNvSpPr/>
      </xdr:nvSpPr>
      <xdr:spPr>
        <a:xfrm>
          <a:off x="2857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xdr:rowOff>
    </xdr:from>
    <xdr:to>
      <xdr:col>20</xdr:col>
      <xdr:colOff>38100</xdr:colOff>
      <xdr:row>37</xdr:row>
      <xdr:rowOff>115570</xdr:rowOff>
    </xdr:to>
    <xdr:sp macro="" textlink="">
      <xdr:nvSpPr>
        <xdr:cNvPr id="73" name="楕円 72"/>
        <xdr:cNvSpPr/>
      </xdr:nvSpPr>
      <xdr:spPr>
        <a:xfrm>
          <a:off x="3746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xdr:rowOff>
    </xdr:from>
    <xdr:to>
      <xdr:col>15</xdr:col>
      <xdr:colOff>101600</xdr:colOff>
      <xdr:row>37</xdr:row>
      <xdr:rowOff>109855</xdr:rowOff>
    </xdr:to>
    <xdr:sp macro="" textlink="">
      <xdr:nvSpPr>
        <xdr:cNvPr id="74" name="楕円 73"/>
        <xdr:cNvSpPr/>
      </xdr:nvSpPr>
      <xdr:spPr>
        <a:xfrm>
          <a:off x="2857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59055</xdr:rowOff>
    </xdr:from>
    <xdr:to>
      <xdr:col>19</xdr:col>
      <xdr:colOff>177800</xdr:colOff>
      <xdr:row>37</xdr:row>
      <xdr:rowOff>64770</xdr:rowOff>
    </xdr:to>
    <xdr:cxnSp macro="">
      <xdr:nvCxnSpPr>
        <xdr:cNvPr id="75" name="直線コネクタ 74"/>
        <xdr:cNvCxnSpPr/>
      </xdr:nvCxnSpPr>
      <xdr:spPr>
        <a:xfrm>
          <a:off x="2908300" y="64027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53975</xdr:rowOff>
    </xdr:from>
    <xdr:to>
      <xdr:col>10</xdr:col>
      <xdr:colOff>165100</xdr:colOff>
      <xdr:row>37</xdr:row>
      <xdr:rowOff>155575</xdr:rowOff>
    </xdr:to>
    <xdr:sp macro="" textlink="">
      <xdr:nvSpPr>
        <xdr:cNvPr id="76" name="楕円 75"/>
        <xdr:cNvSpPr/>
      </xdr:nvSpPr>
      <xdr:spPr>
        <a:xfrm>
          <a:off x="1968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59055</xdr:rowOff>
    </xdr:from>
    <xdr:to>
      <xdr:col>15</xdr:col>
      <xdr:colOff>50800</xdr:colOff>
      <xdr:row>37</xdr:row>
      <xdr:rowOff>104775</xdr:rowOff>
    </xdr:to>
    <xdr:cxnSp macro="">
      <xdr:nvCxnSpPr>
        <xdr:cNvPr id="77" name="直線コネクタ 76"/>
        <xdr:cNvCxnSpPr/>
      </xdr:nvCxnSpPr>
      <xdr:spPr>
        <a:xfrm flipV="1">
          <a:off x="2019300" y="64027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164465</xdr:rowOff>
    </xdr:from>
    <xdr:to>
      <xdr:col>6</xdr:col>
      <xdr:colOff>38100</xdr:colOff>
      <xdr:row>38</xdr:row>
      <xdr:rowOff>94615</xdr:rowOff>
    </xdr:to>
    <xdr:sp macro="" textlink="">
      <xdr:nvSpPr>
        <xdr:cNvPr id="78" name="楕円 77"/>
        <xdr:cNvSpPr/>
      </xdr:nvSpPr>
      <xdr:spPr>
        <a:xfrm>
          <a:off x="1079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104775</xdr:rowOff>
    </xdr:from>
    <xdr:to>
      <xdr:col>10</xdr:col>
      <xdr:colOff>114300</xdr:colOff>
      <xdr:row>38</xdr:row>
      <xdr:rowOff>43815</xdr:rowOff>
    </xdr:to>
    <xdr:cxnSp macro="">
      <xdr:nvCxnSpPr>
        <xdr:cNvPr id="79" name="直線コネクタ 78"/>
        <xdr:cNvCxnSpPr/>
      </xdr:nvCxnSpPr>
      <xdr:spPr>
        <a:xfrm flipV="1">
          <a:off x="1130300" y="6448425"/>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51452</xdr:rowOff>
    </xdr:from>
    <xdr:ext cx="405111" cy="259045"/>
    <xdr:sp macro="" textlink="">
      <xdr:nvSpPr>
        <xdr:cNvPr id="80" name="n_1aveValue【道路】&#10;有形固定資産減価償却率"/>
        <xdr:cNvSpPr txBox="1"/>
      </xdr:nvSpPr>
      <xdr:spPr>
        <a:xfrm>
          <a:off x="35820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154322</xdr:rowOff>
    </xdr:from>
    <xdr:ext cx="405111" cy="259045"/>
    <xdr:sp macro="" textlink="">
      <xdr:nvSpPr>
        <xdr:cNvPr id="81" name="n_2aveValue【道路】&#10;有形固定資産減価償却率"/>
        <xdr:cNvSpPr txBox="1"/>
      </xdr:nvSpPr>
      <xdr:spPr>
        <a:xfrm>
          <a:off x="2705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2" name="n_3aveValue【道路】&#10;有形固定資産減価償却率"/>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3" name="n_4ave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132097</xdr:rowOff>
    </xdr:from>
    <xdr:ext cx="405111" cy="259045"/>
    <xdr:sp macro="" textlink="">
      <xdr:nvSpPr>
        <xdr:cNvPr id="84" name="n_1mainValue【道路】&#10;有形固定資産減価償却率"/>
        <xdr:cNvSpPr txBox="1"/>
      </xdr:nvSpPr>
      <xdr:spPr>
        <a:xfrm>
          <a:off x="3582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126382</xdr:rowOff>
    </xdr:from>
    <xdr:ext cx="405111" cy="259045"/>
    <xdr:sp macro="" textlink="">
      <xdr:nvSpPr>
        <xdr:cNvPr id="85" name="n_2mainValue【道路】&#10;有形固定資産減価償却率"/>
        <xdr:cNvSpPr txBox="1"/>
      </xdr:nvSpPr>
      <xdr:spPr>
        <a:xfrm>
          <a:off x="2705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146702</xdr:rowOff>
    </xdr:from>
    <xdr:ext cx="405111" cy="259045"/>
    <xdr:sp macro="" textlink="">
      <xdr:nvSpPr>
        <xdr:cNvPr id="86" name="n_3mainValue【道路】&#10;有形固定資産減価償却率"/>
        <xdr:cNvSpPr txBox="1"/>
      </xdr:nvSpPr>
      <xdr:spPr>
        <a:xfrm>
          <a:off x="1816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85742</xdr:rowOff>
    </xdr:from>
    <xdr:ext cx="405111" cy="259045"/>
    <xdr:sp macro="" textlink="">
      <xdr:nvSpPr>
        <xdr:cNvPr id="87" name="n_4mainValue【道路】&#10;有形固定資産減価償却率"/>
        <xdr:cNvSpPr txBox="1"/>
      </xdr:nvSpPr>
      <xdr:spPr>
        <a:xfrm>
          <a:off x="927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3" name="テキスト ボックス 102"/>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5" name="テキスト ボックス 104"/>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7" name="テキスト ボックス 106"/>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57775</xdr:rowOff>
    </xdr:from>
    <xdr:to>
      <xdr:col>54</xdr:col>
      <xdr:colOff>189865</xdr:colOff>
      <xdr:row>41</xdr:row>
      <xdr:rowOff>148057</xdr:rowOff>
    </xdr:to>
    <xdr:cxnSp macro="">
      <xdr:nvCxnSpPr>
        <xdr:cNvPr id="111" name="直線コネクタ 110"/>
        <xdr:cNvCxnSpPr/>
      </xdr:nvCxnSpPr>
      <xdr:spPr>
        <a:xfrm flipV="1">
          <a:off x="10476865" y="5715625"/>
          <a:ext cx="0" cy="146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151884</xdr:rowOff>
    </xdr:from>
    <xdr:ext cx="469744" cy="259045"/>
    <xdr:sp macro="" textlink="">
      <xdr:nvSpPr>
        <xdr:cNvPr id="112" name="【道路】&#10;一人当たり延長最小値テキスト"/>
        <xdr:cNvSpPr txBox="1"/>
      </xdr:nvSpPr>
      <xdr:spPr>
        <a:xfrm>
          <a:off x="10515600" y="718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148057</xdr:rowOff>
    </xdr:from>
    <xdr:to>
      <xdr:col>55</xdr:col>
      <xdr:colOff>88900</xdr:colOff>
      <xdr:row>41</xdr:row>
      <xdr:rowOff>148057</xdr:rowOff>
    </xdr:to>
    <xdr:cxnSp macro="">
      <xdr:nvCxnSpPr>
        <xdr:cNvPr id="113" name="直線コネクタ 112"/>
        <xdr:cNvCxnSpPr/>
      </xdr:nvCxnSpPr>
      <xdr:spPr>
        <a:xfrm>
          <a:off x="10388600" y="717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4452</xdr:rowOff>
    </xdr:from>
    <xdr:ext cx="599010" cy="259045"/>
    <xdr:sp macro="" textlink="">
      <xdr:nvSpPr>
        <xdr:cNvPr id="114" name="【道路】&#10;一人当たり延長最大値テキスト"/>
        <xdr:cNvSpPr txBox="1"/>
      </xdr:nvSpPr>
      <xdr:spPr>
        <a:xfrm>
          <a:off x="10515600" y="549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57775</xdr:rowOff>
    </xdr:from>
    <xdr:to>
      <xdr:col>55</xdr:col>
      <xdr:colOff>88900</xdr:colOff>
      <xdr:row>33</xdr:row>
      <xdr:rowOff>57775</xdr:rowOff>
    </xdr:to>
    <xdr:cxnSp macro="">
      <xdr:nvCxnSpPr>
        <xdr:cNvPr id="115" name="直線コネクタ 114"/>
        <xdr:cNvCxnSpPr/>
      </xdr:nvCxnSpPr>
      <xdr:spPr>
        <a:xfrm>
          <a:off x="10388600" y="571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84774</xdr:rowOff>
    </xdr:from>
    <xdr:ext cx="534377" cy="259045"/>
    <xdr:sp macro="" textlink="">
      <xdr:nvSpPr>
        <xdr:cNvPr id="116" name="【道路】&#10;一人当たり延長平均値テキスト"/>
        <xdr:cNvSpPr txBox="1"/>
      </xdr:nvSpPr>
      <xdr:spPr>
        <a:xfrm>
          <a:off x="10515600" y="6771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106347</xdr:rowOff>
    </xdr:from>
    <xdr:to>
      <xdr:col>55</xdr:col>
      <xdr:colOff>50800</xdr:colOff>
      <xdr:row>40</xdr:row>
      <xdr:rowOff>36497</xdr:rowOff>
    </xdr:to>
    <xdr:sp macro="" textlink="">
      <xdr:nvSpPr>
        <xdr:cNvPr id="117" name="フローチャート: 判断 116"/>
        <xdr:cNvSpPr/>
      </xdr:nvSpPr>
      <xdr:spPr>
        <a:xfrm>
          <a:off x="10426700" y="679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99016</xdr:rowOff>
    </xdr:from>
    <xdr:to>
      <xdr:col>50</xdr:col>
      <xdr:colOff>165100</xdr:colOff>
      <xdr:row>40</xdr:row>
      <xdr:rowOff>29166</xdr:rowOff>
    </xdr:to>
    <xdr:sp macro="" textlink="">
      <xdr:nvSpPr>
        <xdr:cNvPr id="118" name="フローチャート: 判断 117"/>
        <xdr:cNvSpPr/>
      </xdr:nvSpPr>
      <xdr:spPr>
        <a:xfrm>
          <a:off x="9588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94186</xdr:rowOff>
    </xdr:from>
    <xdr:to>
      <xdr:col>46</xdr:col>
      <xdr:colOff>38100</xdr:colOff>
      <xdr:row>40</xdr:row>
      <xdr:rowOff>24336</xdr:rowOff>
    </xdr:to>
    <xdr:sp macro="" textlink="">
      <xdr:nvSpPr>
        <xdr:cNvPr id="119" name="フローチャート: 判断 118"/>
        <xdr:cNvSpPr/>
      </xdr:nvSpPr>
      <xdr:spPr>
        <a:xfrm>
          <a:off x="8699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89408</xdr:rowOff>
    </xdr:from>
    <xdr:to>
      <xdr:col>41</xdr:col>
      <xdr:colOff>101600</xdr:colOff>
      <xdr:row>40</xdr:row>
      <xdr:rowOff>19558</xdr:rowOff>
    </xdr:to>
    <xdr:sp macro="" textlink="">
      <xdr:nvSpPr>
        <xdr:cNvPr id="120" name="フローチャート: 判断 119"/>
        <xdr:cNvSpPr/>
      </xdr:nvSpPr>
      <xdr:spPr>
        <a:xfrm>
          <a:off x="7810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84013</xdr:rowOff>
    </xdr:from>
    <xdr:to>
      <xdr:col>36</xdr:col>
      <xdr:colOff>165100</xdr:colOff>
      <xdr:row>40</xdr:row>
      <xdr:rowOff>14163</xdr:rowOff>
    </xdr:to>
    <xdr:sp macro="" textlink="">
      <xdr:nvSpPr>
        <xdr:cNvPr id="121" name="フローチャート: 判断 120"/>
        <xdr:cNvSpPr/>
      </xdr:nvSpPr>
      <xdr:spPr>
        <a:xfrm>
          <a:off x="6921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21300</xdr:rowOff>
    </xdr:from>
    <xdr:to>
      <xdr:col>50</xdr:col>
      <xdr:colOff>165100</xdr:colOff>
      <xdr:row>39</xdr:row>
      <xdr:rowOff>122900</xdr:rowOff>
    </xdr:to>
    <xdr:sp macro="" textlink="">
      <xdr:nvSpPr>
        <xdr:cNvPr id="127" name="楕円 126"/>
        <xdr:cNvSpPr/>
      </xdr:nvSpPr>
      <xdr:spPr>
        <a:xfrm>
          <a:off x="9588500" y="670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39657</xdr:rowOff>
    </xdr:from>
    <xdr:to>
      <xdr:col>46</xdr:col>
      <xdr:colOff>38100</xdr:colOff>
      <xdr:row>39</xdr:row>
      <xdr:rowOff>141257</xdr:rowOff>
    </xdr:to>
    <xdr:sp macro="" textlink="">
      <xdr:nvSpPr>
        <xdr:cNvPr id="128" name="楕円 127"/>
        <xdr:cNvSpPr/>
      </xdr:nvSpPr>
      <xdr:spPr>
        <a:xfrm>
          <a:off x="8699500" y="672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72100</xdr:rowOff>
    </xdr:from>
    <xdr:to>
      <xdr:col>50</xdr:col>
      <xdr:colOff>114300</xdr:colOff>
      <xdr:row>39</xdr:row>
      <xdr:rowOff>90457</xdr:rowOff>
    </xdr:to>
    <xdr:cxnSp macro="">
      <xdr:nvCxnSpPr>
        <xdr:cNvPr id="129" name="直線コネクタ 128"/>
        <xdr:cNvCxnSpPr/>
      </xdr:nvCxnSpPr>
      <xdr:spPr>
        <a:xfrm flipV="1">
          <a:off x="8750300" y="6758650"/>
          <a:ext cx="8890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41448</xdr:rowOff>
    </xdr:from>
    <xdr:to>
      <xdr:col>41</xdr:col>
      <xdr:colOff>101600</xdr:colOff>
      <xdr:row>39</xdr:row>
      <xdr:rowOff>143048</xdr:rowOff>
    </xdr:to>
    <xdr:sp macro="" textlink="">
      <xdr:nvSpPr>
        <xdr:cNvPr id="130" name="楕円 129"/>
        <xdr:cNvSpPr/>
      </xdr:nvSpPr>
      <xdr:spPr>
        <a:xfrm>
          <a:off x="7810500" y="672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90457</xdr:rowOff>
    </xdr:from>
    <xdr:to>
      <xdr:col>45</xdr:col>
      <xdr:colOff>177800</xdr:colOff>
      <xdr:row>39</xdr:row>
      <xdr:rowOff>92248</xdr:rowOff>
    </xdr:to>
    <xdr:cxnSp macro="">
      <xdr:nvCxnSpPr>
        <xdr:cNvPr id="131" name="直線コネクタ 130"/>
        <xdr:cNvCxnSpPr/>
      </xdr:nvCxnSpPr>
      <xdr:spPr>
        <a:xfrm flipV="1">
          <a:off x="7861300" y="6777007"/>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46972</xdr:rowOff>
    </xdr:from>
    <xdr:to>
      <xdr:col>36</xdr:col>
      <xdr:colOff>165100</xdr:colOff>
      <xdr:row>39</xdr:row>
      <xdr:rowOff>148572</xdr:rowOff>
    </xdr:to>
    <xdr:sp macro="" textlink="">
      <xdr:nvSpPr>
        <xdr:cNvPr id="132" name="楕円 131"/>
        <xdr:cNvSpPr/>
      </xdr:nvSpPr>
      <xdr:spPr>
        <a:xfrm>
          <a:off x="6921500" y="673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92248</xdr:rowOff>
    </xdr:from>
    <xdr:to>
      <xdr:col>41</xdr:col>
      <xdr:colOff>50800</xdr:colOff>
      <xdr:row>39</xdr:row>
      <xdr:rowOff>97772</xdr:rowOff>
    </xdr:to>
    <xdr:cxnSp macro="">
      <xdr:nvCxnSpPr>
        <xdr:cNvPr id="133" name="直線コネクタ 132"/>
        <xdr:cNvCxnSpPr/>
      </xdr:nvCxnSpPr>
      <xdr:spPr>
        <a:xfrm flipV="1">
          <a:off x="6972300" y="6778798"/>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20293</xdr:rowOff>
    </xdr:from>
    <xdr:ext cx="534377" cy="259045"/>
    <xdr:sp macro="" textlink="">
      <xdr:nvSpPr>
        <xdr:cNvPr id="134" name="n_1aveValue【道路】&#10;一人当たり延長"/>
        <xdr:cNvSpPr txBox="1"/>
      </xdr:nvSpPr>
      <xdr:spPr>
        <a:xfrm>
          <a:off x="9359411" y="68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15463</xdr:rowOff>
    </xdr:from>
    <xdr:ext cx="534377" cy="259045"/>
    <xdr:sp macro="" textlink="">
      <xdr:nvSpPr>
        <xdr:cNvPr id="135" name="n_2aveValue【道路】&#10;一人当たり延長"/>
        <xdr:cNvSpPr txBox="1"/>
      </xdr:nvSpPr>
      <xdr:spPr>
        <a:xfrm>
          <a:off x="84831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10685</xdr:rowOff>
    </xdr:from>
    <xdr:ext cx="534377" cy="259045"/>
    <xdr:sp macro="" textlink="">
      <xdr:nvSpPr>
        <xdr:cNvPr id="136" name="n_3aveValue【道路】&#10;一人当たり延長"/>
        <xdr:cNvSpPr txBox="1"/>
      </xdr:nvSpPr>
      <xdr:spPr>
        <a:xfrm>
          <a:off x="75941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5290</xdr:rowOff>
    </xdr:from>
    <xdr:ext cx="534377" cy="259045"/>
    <xdr:sp macro="" textlink="">
      <xdr:nvSpPr>
        <xdr:cNvPr id="137" name="n_4aveValue【道路】&#10;一人当たり延長"/>
        <xdr:cNvSpPr txBox="1"/>
      </xdr:nvSpPr>
      <xdr:spPr>
        <a:xfrm>
          <a:off x="6705111" y="686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139427</xdr:rowOff>
    </xdr:from>
    <xdr:ext cx="534377" cy="259045"/>
    <xdr:sp macro="" textlink="">
      <xdr:nvSpPr>
        <xdr:cNvPr id="138" name="n_1mainValue【道路】&#10;一人当たり延長"/>
        <xdr:cNvSpPr txBox="1"/>
      </xdr:nvSpPr>
      <xdr:spPr>
        <a:xfrm>
          <a:off x="9359411" y="648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157784</xdr:rowOff>
    </xdr:from>
    <xdr:ext cx="534377" cy="259045"/>
    <xdr:sp macro="" textlink="">
      <xdr:nvSpPr>
        <xdr:cNvPr id="139" name="n_2mainValue【道路】&#10;一人当たり延長"/>
        <xdr:cNvSpPr txBox="1"/>
      </xdr:nvSpPr>
      <xdr:spPr>
        <a:xfrm>
          <a:off x="8483111" y="650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159575</xdr:rowOff>
    </xdr:from>
    <xdr:ext cx="534377" cy="259045"/>
    <xdr:sp macro="" textlink="">
      <xdr:nvSpPr>
        <xdr:cNvPr id="140" name="n_3mainValue【道路】&#10;一人当たり延長"/>
        <xdr:cNvSpPr txBox="1"/>
      </xdr:nvSpPr>
      <xdr:spPr>
        <a:xfrm>
          <a:off x="7594111" y="650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165099</xdr:rowOff>
    </xdr:from>
    <xdr:ext cx="534377" cy="259045"/>
    <xdr:sp macro="" textlink="">
      <xdr:nvSpPr>
        <xdr:cNvPr id="141" name="n_4mainValue【道路】&#10;一人当たり延長"/>
        <xdr:cNvSpPr txBox="1"/>
      </xdr:nvSpPr>
      <xdr:spPr>
        <a:xfrm>
          <a:off x="6705111" y="650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4572</xdr:rowOff>
    </xdr:from>
    <xdr:to>
      <xdr:col>24</xdr:col>
      <xdr:colOff>62865</xdr:colOff>
      <xdr:row>63</xdr:row>
      <xdr:rowOff>162306</xdr:rowOff>
    </xdr:to>
    <xdr:cxnSp macro="">
      <xdr:nvCxnSpPr>
        <xdr:cNvPr id="164" name="直線コネクタ 163"/>
        <xdr:cNvCxnSpPr/>
      </xdr:nvCxnSpPr>
      <xdr:spPr>
        <a:xfrm flipV="1">
          <a:off x="4634865" y="9777222"/>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65" name="【橋りょう・トンネル】&#10;有形固定資産減価償却率最小値テキスト"/>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66" name="直線コネクタ 165"/>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122699</xdr:rowOff>
    </xdr:from>
    <xdr:ext cx="405111" cy="259045"/>
    <xdr:sp macro="" textlink="">
      <xdr:nvSpPr>
        <xdr:cNvPr id="167" name="【橋りょう・トンネル】&#10;有形固定資産減価償却率最大値テキスト"/>
        <xdr:cNvSpPr txBox="1"/>
      </xdr:nvSpPr>
      <xdr:spPr>
        <a:xfrm>
          <a:off x="4673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4572</xdr:rowOff>
    </xdr:from>
    <xdr:to>
      <xdr:col>24</xdr:col>
      <xdr:colOff>152400</xdr:colOff>
      <xdr:row>57</xdr:row>
      <xdr:rowOff>4572</xdr:rowOff>
    </xdr:to>
    <xdr:cxnSp macro="">
      <xdr:nvCxnSpPr>
        <xdr:cNvPr id="168" name="直線コネクタ 167"/>
        <xdr:cNvCxnSpPr/>
      </xdr:nvCxnSpPr>
      <xdr:spPr>
        <a:xfrm>
          <a:off x="4546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101363</xdr:rowOff>
    </xdr:from>
    <xdr:ext cx="405111" cy="259045"/>
    <xdr:sp macro="" textlink="">
      <xdr:nvSpPr>
        <xdr:cNvPr id="169" name="【橋りょう・トンネル】&#10;有形固定資産減価償却率平均値テキスト"/>
        <xdr:cNvSpPr txBox="1"/>
      </xdr:nvSpPr>
      <xdr:spPr>
        <a:xfrm>
          <a:off x="4673600" y="10559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122936</xdr:rowOff>
    </xdr:from>
    <xdr:to>
      <xdr:col>24</xdr:col>
      <xdr:colOff>114300</xdr:colOff>
      <xdr:row>62</xdr:row>
      <xdr:rowOff>53086</xdr:rowOff>
    </xdr:to>
    <xdr:sp macro="" textlink="">
      <xdr:nvSpPr>
        <xdr:cNvPr id="170" name="フローチャート: 判断 169"/>
        <xdr:cNvSpPr/>
      </xdr:nvSpPr>
      <xdr:spPr>
        <a:xfrm>
          <a:off x="4584700" y="1058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52070</xdr:rowOff>
    </xdr:from>
    <xdr:to>
      <xdr:col>20</xdr:col>
      <xdr:colOff>38100</xdr:colOff>
      <xdr:row>61</xdr:row>
      <xdr:rowOff>153670</xdr:rowOff>
    </xdr:to>
    <xdr:sp macro="" textlink="">
      <xdr:nvSpPr>
        <xdr:cNvPr id="171" name="フローチャート: 判断 170"/>
        <xdr:cNvSpPr/>
      </xdr:nvSpPr>
      <xdr:spPr>
        <a:xfrm>
          <a:off x="3746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72" name="フローチャート: 判断 171"/>
        <xdr:cNvSpPr/>
      </xdr:nvSpPr>
      <xdr:spPr>
        <a:xfrm>
          <a:off x="2857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24638</xdr:rowOff>
    </xdr:from>
    <xdr:to>
      <xdr:col>10</xdr:col>
      <xdr:colOff>165100</xdr:colOff>
      <xdr:row>61</xdr:row>
      <xdr:rowOff>126238</xdr:rowOff>
    </xdr:to>
    <xdr:sp macro="" textlink="">
      <xdr:nvSpPr>
        <xdr:cNvPr id="173" name="フローチャート: 判断 172"/>
        <xdr:cNvSpPr/>
      </xdr:nvSpPr>
      <xdr:spPr>
        <a:xfrm>
          <a:off x="1968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152654</xdr:rowOff>
    </xdr:from>
    <xdr:to>
      <xdr:col>6</xdr:col>
      <xdr:colOff>38100</xdr:colOff>
      <xdr:row>61</xdr:row>
      <xdr:rowOff>82804</xdr:rowOff>
    </xdr:to>
    <xdr:sp macro="" textlink="">
      <xdr:nvSpPr>
        <xdr:cNvPr id="174" name="フローチャート: 判断 173"/>
        <xdr:cNvSpPr/>
      </xdr:nvSpPr>
      <xdr:spPr>
        <a:xfrm>
          <a:off x="1079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58928</xdr:rowOff>
    </xdr:from>
    <xdr:to>
      <xdr:col>20</xdr:col>
      <xdr:colOff>38100</xdr:colOff>
      <xdr:row>61</xdr:row>
      <xdr:rowOff>160528</xdr:rowOff>
    </xdr:to>
    <xdr:sp macro="" textlink="">
      <xdr:nvSpPr>
        <xdr:cNvPr id="180" name="楕円 179"/>
        <xdr:cNvSpPr/>
      </xdr:nvSpPr>
      <xdr:spPr>
        <a:xfrm>
          <a:off x="37465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20066</xdr:rowOff>
    </xdr:from>
    <xdr:to>
      <xdr:col>15</xdr:col>
      <xdr:colOff>101600</xdr:colOff>
      <xdr:row>61</xdr:row>
      <xdr:rowOff>121666</xdr:rowOff>
    </xdr:to>
    <xdr:sp macro="" textlink="">
      <xdr:nvSpPr>
        <xdr:cNvPr id="181" name="楕円 180"/>
        <xdr:cNvSpPr/>
      </xdr:nvSpPr>
      <xdr:spPr>
        <a:xfrm>
          <a:off x="2857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70866</xdr:rowOff>
    </xdr:from>
    <xdr:to>
      <xdr:col>19</xdr:col>
      <xdr:colOff>177800</xdr:colOff>
      <xdr:row>61</xdr:row>
      <xdr:rowOff>109728</xdr:rowOff>
    </xdr:to>
    <xdr:cxnSp macro="">
      <xdr:nvCxnSpPr>
        <xdr:cNvPr id="182" name="直線コネクタ 181"/>
        <xdr:cNvCxnSpPr/>
      </xdr:nvCxnSpPr>
      <xdr:spPr>
        <a:xfrm>
          <a:off x="2908300" y="1052931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8636</xdr:rowOff>
    </xdr:from>
    <xdr:to>
      <xdr:col>10</xdr:col>
      <xdr:colOff>165100</xdr:colOff>
      <xdr:row>61</xdr:row>
      <xdr:rowOff>110236</xdr:rowOff>
    </xdr:to>
    <xdr:sp macro="" textlink="">
      <xdr:nvSpPr>
        <xdr:cNvPr id="183" name="楕円 182"/>
        <xdr:cNvSpPr/>
      </xdr:nvSpPr>
      <xdr:spPr>
        <a:xfrm>
          <a:off x="1968500" y="10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59436</xdr:rowOff>
    </xdr:from>
    <xdr:to>
      <xdr:col>15</xdr:col>
      <xdr:colOff>50800</xdr:colOff>
      <xdr:row>61</xdr:row>
      <xdr:rowOff>70866</xdr:rowOff>
    </xdr:to>
    <xdr:cxnSp macro="">
      <xdr:nvCxnSpPr>
        <xdr:cNvPr id="184" name="直線コネクタ 183"/>
        <xdr:cNvCxnSpPr/>
      </xdr:nvCxnSpPr>
      <xdr:spPr>
        <a:xfrm>
          <a:off x="2019300" y="1051788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84074</xdr:rowOff>
    </xdr:from>
    <xdr:to>
      <xdr:col>6</xdr:col>
      <xdr:colOff>38100</xdr:colOff>
      <xdr:row>61</xdr:row>
      <xdr:rowOff>14224</xdr:rowOff>
    </xdr:to>
    <xdr:sp macro="" textlink="">
      <xdr:nvSpPr>
        <xdr:cNvPr id="185" name="楕円 184"/>
        <xdr:cNvSpPr/>
      </xdr:nvSpPr>
      <xdr:spPr>
        <a:xfrm>
          <a:off x="1079500" y="103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134874</xdr:rowOff>
    </xdr:from>
    <xdr:to>
      <xdr:col>10</xdr:col>
      <xdr:colOff>114300</xdr:colOff>
      <xdr:row>61</xdr:row>
      <xdr:rowOff>59436</xdr:rowOff>
    </xdr:to>
    <xdr:cxnSp macro="">
      <xdr:nvCxnSpPr>
        <xdr:cNvPr id="186" name="直線コネクタ 185"/>
        <xdr:cNvCxnSpPr/>
      </xdr:nvCxnSpPr>
      <xdr:spPr>
        <a:xfrm>
          <a:off x="1130300" y="1042187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170197</xdr:rowOff>
    </xdr:from>
    <xdr:ext cx="405111" cy="259045"/>
    <xdr:sp macro="" textlink="">
      <xdr:nvSpPr>
        <xdr:cNvPr id="187" name="n_1aveValue【橋りょう・トンネル】&#10;有形固定資産減価償却率"/>
        <xdr:cNvSpPr txBox="1"/>
      </xdr:nvSpPr>
      <xdr:spPr>
        <a:xfrm>
          <a:off x="35820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131335</xdr:rowOff>
    </xdr:from>
    <xdr:ext cx="405111" cy="259045"/>
    <xdr:sp macro="" textlink="">
      <xdr:nvSpPr>
        <xdr:cNvPr id="188" name="n_2aveValue【橋りょう・トンネル】&#10;有形固定資産減価償却率"/>
        <xdr:cNvSpPr txBox="1"/>
      </xdr:nvSpPr>
      <xdr:spPr>
        <a:xfrm>
          <a:off x="270574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117365</xdr:rowOff>
    </xdr:from>
    <xdr:ext cx="405111" cy="259045"/>
    <xdr:sp macro="" textlink="">
      <xdr:nvSpPr>
        <xdr:cNvPr id="189" name="n_3aveValue【橋りょう・トンネル】&#10;有形固定資産減価償却率"/>
        <xdr:cNvSpPr txBox="1"/>
      </xdr:nvSpPr>
      <xdr:spPr>
        <a:xfrm>
          <a:off x="1816744" y="1057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73931</xdr:rowOff>
    </xdr:from>
    <xdr:ext cx="405111" cy="259045"/>
    <xdr:sp macro="" textlink="">
      <xdr:nvSpPr>
        <xdr:cNvPr id="190" name="n_4aveValue【橋りょう・トンネル】&#10;有形固定資産減価償却率"/>
        <xdr:cNvSpPr txBox="1"/>
      </xdr:nvSpPr>
      <xdr:spPr>
        <a:xfrm>
          <a:off x="927744"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151655</xdr:rowOff>
    </xdr:from>
    <xdr:ext cx="405111" cy="259045"/>
    <xdr:sp macro="" textlink="">
      <xdr:nvSpPr>
        <xdr:cNvPr id="191" name="n_1mainValue【橋りょう・トンネル】&#10;有形固定資産減価償却率"/>
        <xdr:cNvSpPr txBox="1"/>
      </xdr:nvSpPr>
      <xdr:spPr>
        <a:xfrm>
          <a:off x="3582044" y="1061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112793</xdr:rowOff>
    </xdr:from>
    <xdr:ext cx="405111" cy="259045"/>
    <xdr:sp macro="" textlink="">
      <xdr:nvSpPr>
        <xdr:cNvPr id="192" name="n_2mainValue【橋りょう・トンネル】&#10;有形固定資産減価償却率"/>
        <xdr:cNvSpPr txBox="1"/>
      </xdr:nvSpPr>
      <xdr:spPr>
        <a:xfrm>
          <a:off x="2705744" y="1057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126763</xdr:rowOff>
    </xdr:from>
    <xdr:ext cx="405111" cy="259045"/>
    <xdr:sp macro="" textlink="">
      <xdr:nvSpPr>
        <xdr:cNvPr id="193" name="n_3mainValue【橋りょう・トンネル】&#10;有形固定資産減価償却率"/>
        <xdr:cNvSpPr txBox="1"/>
      </xdr:nvSpPr>
      <xdr:spPr>
        <a:xfrm>
          <a:off x="1816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30751</xdr:rowOff>
    </xdr:from>
    <xdr:ext cx="405111" cy="259045"/>
    <xdr:sp macro="" textlink="">
      <xdr:nvSpPr>
        <xdr:cNvPr id="194" name="n_4mainValue【橋りょう・トンネル】&#10;有形固定資産減価償却率"/>
        <xdr:cNvSpPr txBox="1"/>
      </xdr:nvSpPr>
      <xdr:spPr>
        <a:xfrm>
          <a:off x="927744" y="1014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5" name="直線コネクタ 20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6" name="テキスト ボックス 20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7" name="直線コネクタ 20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8" name="テキスト ボックス 20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9" name="直線コネクタ 20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0" name="テキスト ボックス 20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1" name="直線コネクタ 21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2" name="テキスト ボックス 21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3" name="直線コネクタ 21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4" name="テキスト ボックス 21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5" name="直線コネクタ 21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16" name="テキスト ボックス 215"/>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8" name="テキスト ボックス 217"/>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67717</xdr:rowOff>
    </xdr:from>
    <xdr:to>
      <xdr:col>54</xdr:col>
      <xdr:colOff>189865</xdr:colOff>
      <xdr:row>64</xdr:row>
      <xdr:rowOff>128712</xdr:rowOff>
    </xdr:to>
    <xdr:cxnSp macro="">
      <xdr:nvCxnSpPr>
        <xdr:cNvPr id="220" name="直線コネクタ 219"/>
        <xdr:cNvCxnSpPr/>
      </xdr:nvCxnSpPr>
      <xdr:spPr>
        <a:xfrm flipV="1">
          <a:off x="10476865" y="9668917"/>
          <a:ext cx="0" cy="1432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21" name="【橋りょう・トンネル】&#10;一人当たり有形固定資産（償却資産）額最小値テキスト"/>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22" name="直線コネクタ 221"/>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14394</xdr:rowOff>
    </xdr:from>
    <xdr:ext cx="690189" cy="259045"/>
    <xdr:sp macro="" textlink="">
      <xdr:nvSpPr>
        <xdr:cNvPr id="223" name="【橋りょう・トンネル】&#10;一人当たり有形固定資産（償却資産）額最大値テキスト"/>
        <xdr:cNvSpPr txBox="1"/>
      </xdr:nvSpPr>
      <xdr:spPr>
        <a:xfrm>
          <a:off x="10515600" y="9444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8,785,288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67717</xdr:rowOff>
    </xdr:from>
    <xdr:to>
      <xdr:col>55</xdr:col>
      <xdr:colOff>88900</xdr:colOff>
      <xdr:row>56</xdr:row>
      <xdr:rowOff>67717</xdr:rowOff>
    </xdr:to>
    <xdr:cxnSp macro="">
      <xdr:nvCxnSpPr>
        <xdr:cNvPr id="224" name="直線コネクタ 223"/>
        <xdr:cNvCxnSpPr/>
      </xdr:nvCxnSpPr>
      <xdr:spPr>
        <a:xfrm>
          <a:off x="10388600" y="966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24182</xdr:rowOff>
    </xdr:from>
    <xdr:ext cx="690189" cy="259045"/>
    <xdr:sp macro="" textlink="">
      <xdr:nvSpPr>
        <xdr:cNvPr id="225" name="【橋りょう・トンネル】&#10;一人当たり有形固定資産（償却資産）額平均値テキスト"/>
        <xdr:cNvSpPr txBox="1"/>
      </xdr:nvSpPr>
      <xdr:spPr>
        <a:xfrm>
          <a:off x="10515600" y="108255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1,258,678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45755</xdr:rowOff>
    </xdr:from>
    <xdr:to>
      <xdr:col>55</xdr:col>
      <xdr:colOff>50800</xdr:colOff>
      <xdr:row>63</xdr:row>
      <xdr:rowOff>147355</xdr:rowOff>
    </xdr:to>
    <xdr:sp macro="" textlink="">
      <xdr:nvSpPr>
        <xdr:cNvPr id="226" name="フローチャート: 判断 225"/>
        <xdr:cNvSpPr/>
      </xdr:nvSpPr>
      <xdr:spPr>
        <a:xfrm>
          <a:off x="10426700" y="108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95665</xdr:rowOff>
    </xdr:from>
    <xdr:to>
      <xdr:col>50</xdr:col>
      <xdr:colOff>165100</xdr:colOff>
      <xdr:row>64</xdr:row>
      <xdr:rowOff>25815</xdr:rowOff>
    </xdr:to>
    <xdr:sp macro="" textlink="">
      <xdr:nvSpPr>
        <xdr:cNvPr id="227" name="フローチャート: 判断 226"/>
        <xdr:cNvSpPr/>
      </xdr:nvSpPr>
      <xdr:spPr>
        <a:xfrm>
          <a:off x="9588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100186</xdr:rowOff>
    </xdr:from>
    <xdr:to>
      <xdr:col>46</xdr:col>
      <xdr:colOff>38100</xdr:colOff>
      <xdr:row>64</xdr:row>
      <xdr:rowOff>30336</xdr:rowOff>
    </xdr:to>
    <xdr:sp macro="" textlink="">
      <xdr:nvSpPr>
        <xdr:cNvPr id="228" name="フローチャート: 判断 227"/>
        <xdr:cNvSpPr/>
      </xdr:nvSpPr>
      <xdr:spPr>
        <a:xfrm>
          <a:off x="8699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62985</xdr:rowOff>
    </xdr:from>
    <xdr:to>
      <xdr:col>41</xdr:col>
      <xdr:colOff>101600</xdr:colOff>
      <xdr:row>63</xdr:row>
      <xdr:rowOff>164585</xdr:rowOff>
    </xdr:to>
    <xdr:sp macro="" textlink="">
      <xdr:nvSpPr>
        <xdr:cNvPr id="229" name="フローチャート: 判断 228"/>
        <xdr:cNvSpPr/>
      </xdr:nvSpPr>
      <xdr:spPr>
        <a:xfrm>
          <a:off x="7810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34348</xdr:rowOff>
    </xdr:from>
    <xdr:to>
      <xdr:col>36</xdr:col>
      <xdr:colOff>165100</xdr:colOff>
      <xdr:row>63</xdr:row>
      <xdr:rowOff>135948</xdr:rowOff>
    </xdr:to>
    <xdr:sp macro="" textlink="">
      <xdr:nvSpPr>
        <xdr:cNvPr id="230" name="フローチャート: 判断 229"/>
        <xdr:cNvSpPr/>
      </xdr:nvSpPr>
      <xdr:spPr>
        <a:xfrm>
          <a:off x="6921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4147</xdr:rowOff>
    </xdr:from>
    <xdr:to>
      <xdr:col>50</xdr:col>
      <xdr:colOff>165100</xdr:colOff>
      <xdr:row>64</xdr:row>
      <xdr:rowOff>105747</xdr:rowOff>
    </xdr:to>
    <xdr:sp macro="" textlink="">
      <xdr:nvSpPr>
        <xdr:cNvPr id="236" name="楕円 235"/>
        <xdr:cNvSpPr/>
      </xdr:nvSpPr>
      <xdr:spPr>
        <a:xfrm>
          <a:off x="9588500" y="1097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6907</xdr:rowOff>
    </xdr:from>
    <xdr:to>
      <xdr:col>46</xdr:col>
      <xdr:colOff>38100</xdr:colOff>
      <xdr:row>64</xdr:row>
      <xdr:rowOff>108507</xdr:rowOff>
    </xdr:to>
    <xdr:sp macro="" textlink="">
      <xdr:nvSpPr>
        <xdr:cNvPr id="237" name="楕円 236"/>
        <xdr:cNvSpPr/>
      </xdr:nvSpPr>
      <xdr:spPr>
        <a:xfrm>
          <a:off x="8699500" y="1097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54947</xdr:rowOff>
    </xdr:from>
    <xdr:to>
      <xdr:col>50</xdr:col>
      <xdr:colOff>114300</xdr:colOff>
      <xdr:row>64</xdr:row>
      <xdr:rowOff>57707</xdr:rowOff>
    </xdr:to>
    <xdr:cxnSp macro="">
      <xdr:nvCxnSpPr>
        <xdr:cNvPr id="238" name="直線コネクタ 237"/>
        <xdr:cNvCxnSpPr/>
      </xdr:nvCxnSpPr>
      <xdr:spPr>
        <a:xfrm flipV="1">
          <a:off x="8750300" y="11027747"/>
          <a:ext cx="889000" cy="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9265</xdr:rowOff>
    </xdr:from>
    <xdr:to>
      <xdr:col>41</xdr:col>
      <xdr:colOff>101600</xdr:colOff>
      <xdr:row>64</xdr:row>
      <xdr:rowOff>110865</xdr:rowOff>
    </xdr:to>
    <xdr:sp macro="" textlink="">
      <xdr:nvSpPr>
        <xdr:cNvPr id="239" name="楕円 238"/>
        <xdr:cNvSpPr/>
      </xdr:nvSpPr>
      <xdr:spPr>
        <a:xfrm>
          <a:off x="7810500" y="1098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57707</xdr:rowOff>
    </xdr:from>
    <xdr:to>
      <xdr:col>45</xdr:col>
      <xdr:colOff>177800</xdr:colOff>
      <xdr:row>64</xdr:row>
      <xdr:rowOff>60065</xdr:rowOff>
    </xdr:to>
    <xdr:cxnSp macro="">
      <xdr:nvCxnSpPr>
        <xdr:cNvPr id="240" name="直線コネクタ 239"/>
        <xdr:cNvCxnSpPr/>
      </xdr:nvCxnSpPr>
      <xdr:spPr>
        <a:xfrm flipV="1">
          <a:off x="7861300" y="11030507"/>
          <a:ext cx="889000" cy="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13712</xdr:rowOff>
    </xdr:from>
    <xdr:to>
      <xdr:col>36</xdr:col>
      <xdr:colOff>165100</xdr:colOff>
      <xdr:row>64</xdr:row>
      <xdr:rowOff>115312</xdr:rowOff>
    </xdr:to>
    <xdr:sp macro="" textlink="">
      <xdr:nvSpPr>
        <xdr:cNvPr id="241" name="楕円 240"/>
        <xdr:cNvSpPr/>
      </xdr:nvSpPr>
      <xdr:spPr>
        <a:xfrm>
          <a:off x="6921500" y="1098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60065</xdr:rowOff>
    </xdr:from>
    <xdr:to>
      <xdr:col>41</xdr:col>
      <xdr:colOff>50800</xdr:colOff>
      <xdr:row>64</xdr:row>
      <xdr:rowOff>64512</xdr:rowOff>
    </xdr:to>
    <xdr:cxnSp macro="">
      <xdr:nvCxnSpPr>
        <xdr:cNvPr id="242" name="直線コネクタ 241"/>
        <xdr:cNvCxnSpPr/>
      </xdr:nvCxnSpPr>
      <xdr:spPr>
        <a:xfrm flipV="1">
          <a:off x="6972300" y="11032865"/>
          <a:ext cx="889000" cy="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42342</xdr:rowOff>
    </xdr:from>
    <xdr:ext cx="599010" cy="259045"/>
    <xdr:sp macro="" textlink="">
      <xdr:nvSpPr>
        <xdr:cNvPr id="243" name="n_1aveValue【橋りょう・トンネル】&#10;一人当たり有形固定資産（償却資産）額"/>
        <xdr:cNvSpPr txBox="1"/>
      </xdr:nvSpPr>
      <xdr:spPr>
        <a:xfrm>
          <a:off x="93270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46863</xdr:rowOff>
    </xdr:from>
    <xdr:ext cx="599010" cy="259045"/>
    <xdr:sp macro="" textlink="">
      <xdr:nvSpPr>
        <xdr:cNvPr id="244" name="n_2aveValue【橋りょう・トンネル】&#10;一人当たり有形固定資産（償却資産）額"/>
        <xdr:cNvSpPr txBox="1"/>
      </xdr:nvSpPr>
      <xdr:spPr>
        <a:xfrm>
          <a:off x="8450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9662</xdr:rowOff>
    </xdr:from>
    <xdr:ext cx="690189" cy="259045"/>
    <xdr:sp macro="" textlink="">
      <xdr:nvSpPr>
        <xdr:cNvPr id="245" name="n_3aveValue【橋りょう・トンネル】&#10;一人当たり有形固定資産（償却資産）額"/>
        <xdr:cNvSpPr txBox="1"/>
      </xdr:nvSpPr>
      <xdr:spPr>
        <a:xfrm>
          <a:off x="7516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152475</xdr:rowOff>
    </xdr:from>
    <xdr:ext cx="690189" cy="259045"/>
    <xdr:sp macro="" textlink="">
      <xdr:nvSpPr>
        <xdr:cNvPr id="246" name="n_4aveValue【橋りょう・トンネル】&#10;一人当たり有形固定資産（償却資産）額"/>
        <xdr:cNvSpPr txBox="1"/>
      </xdr:nvSpPr>
      <xdr:spPr>
        <a:xfrm>
          <a:off x="6627205" y="1061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96874</xdr:rowOff>
    </xdr:from>
    <xdr:ext cx="599010" cy="259045"/>
    <xdr:sp macro="" textlink="">
      <xdr:nvSpPr>
        <xdr:cNvPr id="247" name="n_1mainValue【橋りょう・トンネル】&#10;一人当たり有形固定資産（償却資産）額"/>
        <xdr:cNvSpPr txBox="1"/>
      </xdr:nvSpPr>
      <xdr:spPr>
        <a:xfrm>
          <a:off x="9327095" y="11069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99634</xdr:rowOff>
    </xdr:from>
    <xdr:ext cx="599010" cy="259045"/>
    <xdr:sp macro="" textlink="">
      <xdr:nvSpPr>
        <xdr:cNvPr id="248" name="n_2mainValue【橋りょう・トンネル】&#10;一人当たり有形固定資産（償却資産）額"/>
        <xdr:cNvSpPr txBox="1"/>
      </xdr:nvSpPr>
      <xdr:spPr>
        <a:xfrm>
          <a:off x="8450795" y="11072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101992</xdr:rowOff>
    </xdr:from>
    <xdr:ext cx="599010" cy="259045"/>
    <xdr:sp macro="" textlink="">
      <xdr:nvSpPr>
        <xdr:cNvPr id="249" name="n_3mainValue【橋りょう・トンネル】&#10;一人当たり有形固定資産（償却資産）額"/>
        <xdr:cNvSpPr txBox="1"/>
      </xdr:nvSpPr>
      <xdr:spPr>
        <a:xfrm>
          <a:off x="7561795" y="1107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106439</xdr:rowOff>
    </xdr:from>
    <xdr:ext cx="599010" cy="259045"/>
    <xdr:sp macro="" textlink="">
      <xdr:nvSpPr>
        <xdr:cNvPr id="250" name="n_4mainValue【橋りょう・トンネル】&#10;一人当たり有形固定資産（償却資産）額"/>
        <xdr:cNvSpPr txBox="1"/>
      </xdr:nvSpPr>
      <xdr:spPr>
        <a:xfrm>
          <a:off x="6672795" y="11079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2" name="直線コネクタ 26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3" name="テキスト ボックス 26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4" name="直線コネクタ 26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5" name="テキスト ボックス 26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6" name="直線コネクタ 26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7" name="テキスト ボックス 26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8" name="直線コネクタ 26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9" name="テキスト ボックス 26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0" name="直線コネクタ 26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1" name="テキスト ボックス 27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3" name="テキスト ボックス 27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30480</xdr:rowOff>
    </xdr:to>
    <xdr:cxnSp macro="">
      <xdr:nvCxnSpPr>
        <xdr:cNvPr id="275" name="直線コネクタ 274"/>
        <xdr:cNvCxnSpPr/>
      </xdr:nvCxnSpPr>
      <xdr:spPr>
        <a:xfrm flipV="1">
          <a:off x="4634865" y="133654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34307</xdr:rowOff>
    </xdr:from>
    <xdr:ext cx="405111" cy="259045"/>
    <xdr:sp macro="" textlink="">
      <xdr:nvSpPr>
        <xdr:cNvPr id="276" name="【公営住宅】&#10;有形固定資産減価償却率最小値テキスト"/>
        <xdr:cNvSpPr txBox="1"/>
      </xdr:nvSpPr>
      <xdr:spPr>
        <a:xfrm>
          <a:off x="4673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30480</xdr:rowOff>
    </xdr:from>
    <xdr:to>
      <xdr:col>24</xdr:col>
      <xdr:colOff>152400</xdr:colOff>
      <xdr:row>86</xdr:row>
      <xdr:rowOff>30480</xdr:rowOff>
    </xdr:to>
    <xdr:cxnSp macro="">
      <xdr:nvCxnSpPr>
        <xdr:cNvPr id="277" name="直線コネクタ 276"/>
        <xdr:cNvCxnSpPr/>
      </xdr:nvCxnSpPr>
      <xdr:spPr>
        <a:xfrm>
          <a:off x="4546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78" name="【公営住宅】&#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79" name="直線コネクタ 278"/>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66691</xdr:rowOff>
    </xdr:from>
    <xdr:ext cx="405111" cy="259045"/>
    <xdr:sp macro="" textlink="">
      <xdr:nvSpPr>
        <xdr:cNvPr id="280" name="【公営住宅】&#10;有形固定資産減価償却率平均値テキスト"/>
        <xdr:cNvSpPr txBox="1"/>
      </xdr:nvSpPr>
      <xdr:spPr>
        <a:xfrm>
          <a:off x="46736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88264</xdr:rowOff>
    </xdr:from>
    <xdr:to>
      <xdr:col>24</xdr:col>
      <xdr:colOff>114300</xdr:colOff>
      <xdr:row>83</xdr:row>
      <xdr:rowOff>18414</xdr:rowOff>
    </xdr:to>
    <xdr:sp macro="" textlink="">
      <xdr:nvSpPr>
        <xdr:cNvPr id="281" name="フローチャート: 判断 280"/>
        <xdr:cNvSpPr/>
      </xdr:nvSpPr>
      <xdr:spPr>
        <a:xfrm>
          <a:off x="4584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82" name="フローチャート: 判断 281"/>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xdr:rowOff>
    </xdr:from>
    <xdr:to>
      <xdr:col>15</xdr:col>
      <xdr:colOff>101600</xdr:colOff>
      <xdr:row>82</xdr:row>
      <xdr:rowOff>106045</xdr:rowOff>
    </xdr:to>
    <xdr:sp macro="" textlink="">
      <xdr:nvSpPr>
        <xdr:cNvPr id="283" name="フローチャート: 判断 282"/>
        <xdr:cNvSpPr/>
      </xdr:nvSpPr>
      <xdr:spPr>
        <a:xfrm>
          <a:off x="2857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61595</xdr:rowOff>
    </xdr:from>
    <xdr:to>
      <xdr:col>10</xdr:col>
      <xdr:colOff>165100</xdr:colOff>
      <xdr:row>82</xdr:row>
      <xdr:rowOff>163195</xdr:rowOff>
    </xdr:to>
    <xdr:sp macro="" textlink="">
      <xdr:nvSpPr>
        <xdr:cNvPr id="284" name="フローチャート: 判断 283"/>
        <xdr:cNvSpPr/>
      </xdr:nvSpPr>
      <xdr:spPr>
        <a:xfrm>
          <a:off x="1968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19686</xdr:rowOff>
    </xdr:from>
    <xdr:to>
      <xdr:col>6</xdr:col>
      <xdr:colOff>38100</xdr:colOff>
      <xdr:row>82</xdr:row>
      <xdr:rowOff>121286</xdr:rowOff>
    </xdr:to>
    <xdr:sp macro="" textlink="">
      <xdr:nvSpPr>
        <xdr:cNvPr id="285" name="フローチャート: 判断 284"/>
        <xdr:cNvSpPr/>
      </xdr:nvSpPr>
      <xdr:spPr>
        <a:xfrm>
          <a:off x="1079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133986</xdr:rowOff>
    </xdr:from>
    <xdr:to>
      <xdr:col>20</xdr:col>
      <xdr:colOff>38100</xdr:colOff>
      <xdr:row>82</xdr:row>
      <xdr:rowOff>64136</xdr:rowOff>
    </xdr:to>
    <xdr:sp macro="" textlink="">
      <xdr:nvSpPr>
        <xdr:cNvPr id="291" name="楕円 290"/>
        <xdr:cNvSpPr/>
      </xdr:nvSpPr>
      <xdr:spPr>
        <a:xfrm>
          <a:off x="3746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141605</xdr:rowOff>
    </xdr:from>
    <xdr:to>
      <xdr:col>15</xdr:col>
      <xdr:colOff>101600</xdr:colOff>
      <xdr:row>82</xdr:row>
      <xdr:rowOff>71755</xdr:rowOff>
    </xdr:to>
    <xdr:sp macro="" textlink="">
      <xdr:nvSpPr>
        <xdr:cNvPr id="292" name="楕円 291"/>
        <xdr:cNvSpPr/>
      </xdr:nvSpPr>
      <xdr:spPr>
        <a:xfrm>
          <a:off x="2857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13336</xdr:rowOff>
    </xdr:from>
    <xdr:to>
      <xdr:col>19</xdr:col>
      <xdr:colOff>177800</xdr:colOff>
      <xdr:row>82</xdr:row>
      <xdr:rowOff>20955</xdr:rowOff>
    </xdr:to>
    <xdr:cxnSp macro="">
      <xdr:nvCxnSpPr>
        <xdr:cNvPr id="293" name="直線コネクタ 292"/>
        <xdr:cNvCxnSpPr/>
      </xdr:nvCxnSpPr>
      <xdr:spPr>
        <a:xfrm flipV="1">
          <a:off x="2908300" y="1407223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122555</xdr:rowOff>
    </xdr:from>
    <xdr:to>
      <xdr:col>10</xdr:col>
      <xdr:colOff>165100</xdr:colOff>
      <xdr:row>82</xdr:row>
      <xdr:rowOff>52705</xdr:rowOff>
    </xdr:to>
    <xdr:sp macro="" textlink="">
      <xdr:nvSpPr>
        <xdr:cNvPr id="294" name="楕円 293"/>
        <xdr:cNvSpPr/>
      </xdr:nvSpPr>
      <xdr:spPr>
        <a:xfrm>
          <a:off x="1968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1905</xdr:rowOff>
    </xdr:from>
    <xdr:to>
      <xdr:col>15</xdr:col>
      <xdr:colOff>50800</xdr:colOff>
      <xdr:row>82</xdr:row>
      <xdr:rowOff>20955</xdr:rowOff>
    </xdr:to>
    <xdr:cxnSp macro="">
      <xdr:nvCxnSpPr>
        <xdr:cNvPr id="295" name="直線コネクタ 294"/>
        <xdr:cNvCxnSpPr/>
      </xdr:nvCxnSpPr>
      <xdr:spPr>
        <a:xfrm>
          <a:off x="2019300" y="140608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8255</xdr:rowOff>
    </xdr:from>
    <xdr:to>
      <xdr:col>6</xdr:col>
      <xdr:colOff>38100</xdr:colOff>
      <xdr:row>81</xdr:row>
      <xdr:rowOff>109855</xdr:rowOff>
    </xdr:to>
    <xdr:sp macro="" textlink="">
      <xdr:nvSpPr>
        <xdr:cNvPr id="296" name="楕円 295"/>
        <xdr:cNvSpPr/>
      </xdr:nvSpPr>
      <xdr:spPr>
        <a:xfrm>
          <a:off x="1079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59055</xdr:rowOff>
    </xdr:from>
    <xdr:to>
      <xdr:col>10</xdr:col>
      <xdr:colOff>114300</xdr:colOff>
      <xdr:row>82</xdr:row>
      <xdr:rowOff>1905</xdr:rowOff>
    </xdr:to>
    <xdr:cxnSp macro="">
      <xdr:nvCxnSpPr>
        <xdr:cNvPr id="297" name="直線コネクタ 296"/>
        <xdr:cNvCxnSpPr/>
      </xdr:nvCxnSpPr>
      <xdr:spPr>
        <a:xfrm>
          <a:off x="1130300" y="1394650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24782</xdr:rowOff>
    </xdr:from>
    <xdr:ext cx="405111" cy="259045"/>
    <xdr:sp macro="" textlink="">
      <xdr:nvSpPr>
        <xdr:cNvPr id="298" name="n_1aveValue【公営住宅】&#10;有形固定資産減価償却率"/>
        <xdr:cNvSpPr txBox="1"/>
      </xdr:nvSpPr>
      <xdr:spPr>
        <a:xfrm>
          <a:off x="35820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97172</xdr:rowOff>
    </xdr:from>
    <xdr:ext cx="405111" cy="259045"/>
    <xdr:sp macro="" textlink="">
      <xdr:nvSpPr>
        <xdr:cNvPr id="299" name="n_2aveValue【公営住宅】&#10;有形固定資産減価償却率"/>
        <xdr:cNvSpPr txBox="1"/>
      </xdr:nvSpPr>
      <xdr:spPr>
        <a:xfrm>
          <a:off x="2705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154322</xdr:rowOff>
    </xdr:from>
    <xdr:ext cx="405111" cy="259045"/>
    <xdr:sp macro="" textlink="">
      <xdr:nvSpPr>
        <xdr:cNvPr id="300" name="n_3aveValue【公営住宅】&#10;有形固定資産減価償却率"/>
        <xdr:cNvSpPr txBox="1"/>
      </xdr:nvSpPr>
      <xdr:spPr>
        <a:xfrm>
          <a:off x="1816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112413</xdr:rowOff>
    </xdr:from>
    <xdr:ext cx="405111" cy="259045"/>
    <xdr:sp macro="" textlink="">
      <xdr:nvSpPr>
        <xdr:cNvPr id="301" name="n_4aveValue【公営住宅】&#10;有形固定資産減価償却率"/>
        <xdr:cNvSpPr txBox="1"/>
      </xdr:nvSpPr>
      <xdr:spPr>
        <a:xfrm>
          <a:off x="927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80663</xdr:rowOff>
    </xdr:from>
    <xdr:ext cx="405111" cy="259045"/>
    <xdr:sp macro="" textlink="">
      <xdr:nvSpPr>
        <xdr:cNvPr id="302" name="n_1mainValue【公営住宅】&#10;有形固定資産減価償却率"/>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88282</xdr:rowOff>
    </xdr:from>
    <xdr:ext cx="405111" cy="259045"/>
    <xdr:sp macro="" textlink="">
      <xdr:nvSpPr>
        <xdr:cNvPr id="303" name="n_2mainValue【公営住宅】&#10;有形固定資産減価償却率"/>
        <xdr:cNvSpPr txBox="1"/>
      </xdr:nvSpPr>
      <xdr:spPr>
        <a:xfrm>
          <a:off x="27057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69232</xdr:rowOff>
    </xdr:from>
    <xdr:ext cx="405111" cy="259045"/>
    <xdr:sp macro="" textlink="">
      <xdr:nvSpPr>
        <xdr:cNvPr id="304" name="n_3mainValue【公営住宅】&#10;有形固定資産減価償却率"/>
        <xdr:cNvSpPr txBox="1"/>
      </xdr:nvSpPr>
      <xdr:spPr>
        <a:xfrm>
          <a:off x="1816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126382</xdr:rowOff>
    </xdr:from>
    <xdr:ext cx="405111" cy="259045"/>
    <xdr:sp macro="" textlink="">
      <xdr:nvSpPr>
        <xdr:cNvPr id="305" name="n_4mainValue【公営住宅】&#10;有形固定資産減価償却率"/>
        <xdr:cNvSpPr txBox="1"/>
      </xdr:nvSpPr>
      <xdr:spPr>
        <a:xfrm>
          <a:off x="927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6" name="直線コネクタ 31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7" name="テキスト ボックス 31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8" name="直線コネクタ 31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9" name="テキスト ボックス 31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2" name="直線コネクタ 32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3" name="テキスト ボックス 32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4" name="直線コネクタ 32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5" name="テキスト ボックス 324"/>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7" name="テキスト ボックス 32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60452</xdr:rowOff>
    </xdr:from>
    <xdr:to>
      <xdr:col>54</xdr:col>
      <xdr:colOff>189865</xdr:colOff>
      <xdr:row>85</xdr:row>
      <xdr:rowOff>166370</xdr:rowOff>
    </xdr:to>
    <xdr:cxnSp macro="">
      <xdr:nvCxnSpPr>
        <xdr:cNvPr id="329" name="直線コネクタ 328"/>
        <xdr:cNvCxnSpPr/>
      </xdr:nvCxnSpPr>
      <xdr:spPr>
        <a:xfrm flipV="1">
          <a:off x="10476865" y="13262102"/>
          <a:ext cx="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170197</xdr:rowOff>
    </xdr:from>
    <xdr:ext cx="469744" cy="259045"/>
    <xdr:sp macro="" textlink="">
      <xdr:nvSpPr>
        <xdr:cNvPr id="330" name="【公営住宅】&#10;一人当たり面積最小値テキスト"/>
        <xdr:cNvSpPr txBox="1"/>
      </xdr:nvSpPr>
      <xdr:spPr>
        <a:xfrm>
          <a:off x="10515600" y="1474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166370</xdr:rowOff>
    </xdr:from>
    <xdr:to>
      <xdr:col>55</xdr:col>
      <xdr:colOff>88900</xdr:colOff>
      <xdr:row>85</xdr:row>
      <xdr:rowOff>166370</xdr:rowOff>
    </xdr:to>
    <xdr:cxnSp macro="">
      <xdr:nvCxnSpPr>
        <xdr:cNvPr id="331" name="直線コネクタ 330"/>
        <xdr:cNvCxnSpPr/>
      </xdr:nvCxnSpPr>
      <xdr:spPr>
        <a:xfrm>
          <a:off x="10388600" y="1473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7129</xdr:rowOff>
    </xdr:from>
    <xdr:ext cx="534377" cy="259045"/>
    <xdr:sp macro="" textlink="">
      <xdr:nvSpPr>
        <xdr:cNvPr id="332" name="【公営住宅】&#10;一人当たり面積最大値テキスト"/>
        <xdr:cNvSpPr txBox="1"/>
      </xdr:nvSpPr>
      <xdr:spPr>
        <a:xfrm>
          <a:off x="10515600" y="1303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60452</xdr:rowOff>
    </xdr:from>
    <xdr:to>
      <xdr:col>55</xdr:col>
      <xdr:colOff>88900</xdr:colOff>
      <xdr:row>77</xdr:row>
      <xdr:rowOff>60452</xdr:rowOff>
    </xdr:to>
    <xdr:cxnSp macro="">
      <xdr:nvCxnSpPr>
        <xdr:cNvPr id="333" name="直線コネクタ 332"/>
        <xdr:cNvCxnSpPr/>
      </xdr:nvCxnSpPr>
      <xdr:spPr>
        <a:xfrm>
          <a:off x="10388600" y="13262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39515</xdr:rowOff>
    </xdr:from>
    <xdr:ext cx="469744" cy="259045"/>
    <xdr:sp macro="" textlink="">
      <xdr:nvSpPr>
        <xdr:cNvPr id="334" name="【公営住宅】&#10;一人当たり面積平均値テキスト"/>
        <xdr:cNvSpPr txBox="1"/>
      </xdr:nvSpPr>
      <xdr:spPr>
        <a:xfrm>
          <a:off x="10515600" y="14441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61088</xdr:rowOff>
    </xdr:from>
    <xdr:to>
      <xdr:col>55</xdr:col>
      <xdr:colOff>50800</xdr:colOff>
      <xdr:row>84</xdr:row>
      <xdr:rowOff>162688</xdr:rowOff>
    </xdr:to>
    <xdr:sp macro="" textlink="">
      <xdr:nvSpPr>
        <xdr:cNvPr id="335" name="フローチャート: 判断 334"/>
        <xdr:cNvSpPr/>
      </xdr:nvSpPr>
      <xdr:spPr>
        <a:xfrm>
          <a:off x="10426700" y="1446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43435</xdr:rowOff>
    </xdr:from>
    <xdr:to>
      <xdr:col>50</xdr:col>
      <xdr:colOff>165100</xdr:colOff>
      <xdr:row>84</xdr:row>
      <xdr:rowOff>145035</xdr:rowOff>
    </xdr:to>
    <xdr:sp macro="" textlink="">
      <xdr:nvSpPr>
        <xdr:cNvPr id="336" name="フローチャート: 判断 335"/>
        <xdr:cNvSpPr/>
      </xdr:nvSpPr>
      <xdr:spPr>
        <a:xfrm>
          <a:off x="9588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84328</xdr:rowOff>
    </xdr:from>
    <xdr:to>
      <xdr:col>46</xdr:col>
      <xdr:colOff>38100</xdr:colOff>
      <xdr:row>85</xdr:row>
      <xdr:rowOff>14478</xdr:rowOff>
    </xdr:to>
    <xdr:sp macro="" textlink="">
      <xdr:nvSpPr>
        <xdr:cNvPr id="337" name="フローチャート: 判断 336"/>
        <xdr:cNvSpPr/>
      </xdr:nvSpPr>
      <xdr:spPr>
        <a:xfrm>
          <a:off x="8699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102997</xdr:rowOff>
    </xdr:from>
    <xdr:to>
      <xdr:col>41</xdr:col>
      <xdr:colOff>101600</xdr:colOff>
      <xdr:row>85</xdr:row>
      <xdr:rowOff>33147</xdr:rowOff>
    </xdr:to>
    <xdr:sp macro="" textlink="">
      <xdr:nvSpPr>
        <xdr:cNvPr id="338" name="フローチャート: 判断 337"/>
        <xdr:cNvSpPr/>
      </xdr:nvSpPr>
      <xdr:spPr>
        <a:xfrm>
          <a:off x="7810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95123</xdr:rowOff>
    </xdr:from>
    <xdr:to>
      <xdr:col>36</xdr:col>
      <xdr:colOff>165100</xdr:colOff>
      <xdr:row>85</xdr:row>
      <xdr:rowOff>25273</xdr:rowOff>
    </xdr:to>
    <xdr:sp macro="" textlink="">
      <xdr:nvSpPr>
        <xdr:cNvPr id="339" name="フローチャート: 判断 338"/>
        <xdr:cNvSpPr/>
      </xdr:nvSpPr>
      <xdr:spPr>
        <a:xfrm>
          <a:off x="6921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80390</xdr:rowOff>
    </xdr:from>
    <xdr:to>
      <xdr:col>50</xdr:col>
      <xdr:colOff>165100</xdr:colOff>
      <xdr:row>86</xdr:row>
      <xdr:rowOff>10540</xdr:rowOff>
    </xdr:to>
    <xdr:sp macro="" textlink="">
      <xdr:nvSpPr>
        <xdr:cNvPr id="345" name="楕円 344"/>
        <xdr:cNvSpPr/>
      </xdr:nvSpPr>
      <xdr:spPr>
        <a:xfrm>
          <a:off x="9588500" y="146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94996</xdr:rowOff>
    </xdr:from>
    <xdr:to>
      <xdr:col>46</xdr:col>
      <xdr:colOff>38100</xdr:colOff>
      <xdr:row>86</xdr:row>
      <xdr:rowOff>25146</xdr:rowOff>
    </xdr:to>
    <xdr:sp macro="" textlink="">
      <xdr:nvSpPr>
        <xdr:cNvPr id="346" name="楕円 345"/>
        <xdr:cNvSpPr/>
      </xdr:nvSpPr>
      <xdr:spPr>
        <a:xfrm>
          <a:off x="8699500" y="1466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131190</xdr:rowOff>
    </xdr:from>
    <xdr:to>
      <xdr:col>50</xdr:col>
      <xdr:colOff>114300</xdr:colOff>
      <xdr:row>85</xdr:row>
      <xdr:rowOff>145796</xdr:rowOff>
    </xdr:to>
    <xdr:cxnSp macro="">
      <xdr:nvCxnSpPr>
        <xdr:cNvPr id="347" name="直線コネクタ 346"/>
        <xdr:cNvCxnSpPr/>
      </xdr:nvCxnSpPr>
      <xdr:spPr>
        <a:xfrm flipV="1">
          <a:off x="8750300" y="14704440"/>
          <a:ext cx="889000" cy="1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93345</xdr:rowOff>
    </xdr:from>
    <xdr:to>
      <xdr:col>41</xdr:col>
      <xdr:colOff>101600</xdr:colOff>
      <xdr:row>86</xdr:row>
      <xdr:rowOff>23495</xdr:rowOff>
    </xdr:to>
    <xdr:sp macro="" textlink="">
      <xdr:nvSpPr>
        <xdr:cNvPr id="348" name="楕円 347"/>
        <xdr:cNvSpPr/>
      </xdr:nvSpPr>
      <xdr:spPr>
        <a:xfrm>
          <a:off x="7810500" y="1466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144145</xdr:rowOff>
    </xdr:from>
    <xdr:to>
      <xdr:col>45</xdr:col>
      <xdr:colOff>177800</xdr:colOff>
      <xdr:row>85</xdr:row>
      <xdr:rowOff>145796</xdr:rowOff>
    </xdr:to>
    <xdr:cxnSp macro="">
      <xdr:nvCxnSpPr>
        <xdr:cNvPr id="349" name="直線コネクタ 348"/>
        <xdr:cNvCxnSpPr/>
      </xdr:nvCxnSpPr>
      <xdr:spPr>
        <a:xfrm>
          <a:off x="7861300" y="14717395"/>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55245</xdr:rowOff>
    </xdr:from>
    <xdr:to>
      <xdr:col>36</xdr:col>
      <xdr:colOff>165100</xdr:colOff>
      <xdr:row>85</xdr:row>
      <xdr:rowOff>156845</xdr:rowOff>
    </xdr:to>
    <xdr:sp macro="" textlink="">
      <xdr:nvSpPr>
        <xdr:cNvPr id="350" name="楕円 349"/>
        <xdr:cNvSpPr/>
      </xdr:nvSpPr>
      <xdr:spPr>
        <a:xfrm>
          <a:off x="6921500" y="1462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106045</xdr:rowOff>
    </xdr:from>
    <xdr:to>
      <xdr:col>41</xdr:col>
      <xdr:colOff>50800</xdr:colOff>
      <xdr:row>85</xdr:row>
      <xdr:rowOff>144145</xdr:rowOff>
    </xdr:to>
    <xdr:cxnSp macro="">
      <xdr:nvCxnSpPr>
        <xdr:cNvPr id="351" name="直線コネクタ 350"/>
        <xdr:cNvCxnSpPr/>
      </xdr:nvCxnSpPr>
      <xdr:spPr>
        <a:xfrm>
          <a:off x="6972300" y="146792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161562</xdr:rowOff>
    </xdr:from>
    <xdr:ext cx="469744" cy="259045"/>
    <xdr:sp macro="" textlink="">
      <xdr:nvSpPr>
        <xdr:cNvPr id="352" name="n_1aveValue【公営住宅】&#10;一人当たり面積"/>
        <xdr:cNvSpPr txBox="1"/>
      </xdr:nvSpPr>
      <xdr:spPr>
        <a:xfrm>
          <a:off x="93917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31005</xdr:rowOff>
    </xdr:from>
    <xdr:ext cx="469744" cy="259045"/>
    <xdr:sp macro="" textlink="">
      <xdr:nvSpPr>
        <xdr:cNvPr id="353" name="n_2aveValue【公営住宅】&#10;一人当たり面積"/>
        <xdr:cNvSpPr txBox="1"/>
      </xdr:nvSpPr>
      <xdr:spPr>
        <a:xfrm>
          <a:off x="85154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49674</xdr:rowOff>
    </xdr:from>
    <xdr:ext cx="469744" cy="259045"/>
    <xdr:sp macro="" textlink="">
      <xdr:nvSpPr>
        <xdr:cNvPr id="354" name="n_3aveValue【公営住宅】&#10;一人当たり面積"/>
        <xdr:cNvSpPr txBox="1"/>
      </xdr:nvSpPr>
      <xdr:spPr>
        <a:xfrm>
          <a:off x="7626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41800</xdr:rowOff>
    </xdr:from>
    <xdr:ext cx="469744" cy="259045"/>
    <xdr:sp macro="" textlink="">
      <xdr:nvSpPr>
        <xdr:cNvPr id="355" name="n_4aveValue【公営住宅】&#10;一人当たり面積"/>
        <xdr:cNvSpPr txBox="1"/>
      </xdr:nvSpPr>
      <xdr:spPr>
        <a:xfrm>
          <a:off x="6737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1667</xdr:rowOff>
    </xdr:from>
    <xdr:ext cx="469744" cy="259045"/>
    <xdr:sp macro="" textlink="">
      <xdr:nvSpPr>
        <xdr:cNvPr id="356" name="n_1mainValue【公営住宅】&#10;一人当たり面積"/>
        <xdr:cNvSpPr txBox="1"/>
      </xdr:nvSpPr>
      <xdr:spPr>
        <a:xfrm>
          <a:off x="9391727" y="1474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16273</xdr:rowOff>
    </xdr:from>
    <xdr:ext cx="469744" cy="259045"/>
    <xdr:sp macro="" textlink="">
      <xdr:nvSpPr>
        <xdr:cNvPr id="357" name="n_2mainValue【公営住宅】&#10;一人当たり面積"/>
        <xdr:cNvSpPr txBox="1"/>
      </xdr:nvSpPr>
      <xdr:spPr>
        <a:xfrm>
          <a:off x="8515427" y="1476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14622</xdr:rowOff>
    </xdr:from>
    <xdr:ext cx="469744" cy="259045"/>
    <xdr:sp macro="" textlink="">
      <xdr:nvSpPr>
        <xdr:cNvPr id="358" name="n_3mainValue【公営住宅】&#10;一人当たり面積"/>
        <xdr:cNvSpPr txBox="1"/>
      </xdr:nvSpPr>
      <xdr:spPr>
        <a:xfrm>
          <a:off x="7626427" y="1475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147972</xdr:rowOff>
    </xdr:from>
    <xdr:ext cx="469744" cy="259045"/>
    <xdr:sp macro="" textlink="">
      <xdr:nvSpPr>
        <xdr:cNvPr id="359" name="n_4mainValue【公営住宅】&#10;一人当たり面積"/>
        <xdr:cNvSpPr txBox="1"/>
      </xdr:nvSpPr>
      <xdr:spPr>
        <a:xfrm>
          <a:off x="6737427" y="1472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7" name="直線コネクタ 3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8" name="テキスト ボックス 38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9" name="直線コネクタ 3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0" name="テキスト ボックス 3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1" name="直線コネクタ 3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2" name="テキスト ボックス 3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3" name="直線コネクタ 3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4" name="テキスト ボックス 3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5" name="直線コネクタ 3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6" name="テキスト ボックス 3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7" name="直線コネクタ 3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8" name="テキスト ボックス 39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61504</xdr:rowOff>
    </xdr:to>
    <xdr:cxnSp macro="">
      <xdr:nvCxnSpPr>
        <xdr:cNvPr id="401" name="直線コネクタ 400"/>
        <xdr:cNvCxnSpPr/>
      </xdr:nvCxnSpPr>
      <xdr:spPr>
        <a:xfrm flipV="1">
          <a:off x="16318864" y="5755277"/>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02"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03" name="直線コネクタ 402"/>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340478" cy="259045"/>
    <xdr:sp macro="" textlink="">
      <xdr:nvSpPr>
        <xdr:cNvPr id="404" name="【認定こども園・幼稚園・保育所】&#10;有形固定資産減価償却率最大値テキスト"/>
        <xdr:cNvSpPr txBox="1"/>
      </xdr:nvSpPr>
      <xdr:spPr>
        <a:xfrm>
          <a:off x="16357600" y="553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05" name="直線コネクタ 404"/>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147518</xdr:rowOff>
    </xdr:from>
    <xdr:ext cx="405111" cy="259045"/>
    <xdr:sp macro="" textlink="">
      <xdr:nvSpPr>
        <xdr:cNvPr id="406" name="【認定こども園・幼稚園・保育所】&#10;有形固定資産減価償却率平均値テキスト"/>
        <xdr:cNvSpPr txBox="1"/>
      </xdr:nvSpPr>
      <xdr:spPr>
        <a:xfrm>
          <a:off x="16357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169091</xdr:rowOff>
    </xdr:from>
    <xdr:to>
      <xdr:col>85</xdr:col>
      <xdr:colOff>177800</xdr:colOff>
      <xdr:row>38</xdr:row>
      <xdr:rowOff>99241</xdr:rowOff>
    </xdr:to>
    <xdr:sp macro="" textlink="">
      <xdr:nvSpPr>
        <xdr:cNvPr id="407" name="フローチャート: 判断 406"/>
        <xdr:cNvSpPr/>
      </xdr:nvSpPr>
      <xdr:spPr>
        <a:xfrm>
          <a:off x="16268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08" name="フローチャート: 判断 407"/>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09" name="フローチャート: 判断 408"/>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7438</xdr:rowOff>
    </xdr:from>
    <xdr:to>
      <xdr:col>72</xdr:col>
      <xdr:colOff>38100</xdr:colOff>
      <xdr:row>38</xdr:row>
      <xdr:rowOff>109038</xdr:rowOff>
    </xdr:to>
    <xdr:sp macro="" textlink="">
      <xdr:nvSpPr>
        <xdr:cNvPr id="410" name="フローチャート: 判断 409"/>
        <xdr:cNvSpPr/>
      </xdr:nvSpPr>
      <xdr:spPr>
        <a:xfrm>
          <a:off x="13652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149497</xdr:rowOff>
    </xdr:from>
    <xdr:to>
      <xdr:col>67</xdr:col>
      <xdr:colOff>101600</xdr:colOff>
      <xdr:row>38</xdr:row>
      <xdr:rowOff>79647</xdr:rowOff>
    </xdr:to>
    <xdr:sp macro="" textlink="">
      <xdr:nvSpPr>
        <xdr:cNvPr id="411" name="フローチャート: 判断 410"/>
        <xdr:cNvSpPr/>
      </xdr:nvSpPr>
      <xdr:spPr>
        <a:xfrm>
          <a:off x="12763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59690</xdr:rowOff>
    </xdr:from>
    <xdr:to>
      <xdr:col>72</xdr:col>
      <xdr:colOff>38100</xdr:colOff>
      <xdr:row>35</xdr:row>
      <xdr:rowOff>161290</xdr:rowOff>
    </xdr:to>
    <xdr:sp macro="" textlink="">
      <xdr:nvSpPr>
        <xdr:cNvPr id="417" name="楕円 416"/>
        <xdr:cNvSpPr/>
      </xdr:nvSpPr>
      <xdr:spPr>
        <a:xfrm>
          <a:off x="13652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161488</xdr:rowOff>
    </xdr:from>
    <xdr:ext cx="405111" cy="259045"/>
    <xdr:sp macro="" textlink="">
      <xdr:nvSpPr>
        <xdr:cNvPr id="418" name="n_1aveValue【認定こども園・幼稚園・保育所】&#10;有形固定資産減価償却率"/>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419" name="n_2aveValue【認定こども園・幼稚園・保育所】&#10;有形固定資産減価償却率"/>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100165</xdr:rowOff>
    </xdr:from>
    <xdr:ext cx="405111" cy="259045"/>
    <xdr:sp macro="" textlink="">
      <xdr:nvSpPr>
        <xdr:cNvPr id="420" name="n_3aveValue【認定こども園・幼稚園・保育所】&#10;有形固定資産減価償却率"/>
        <xdr:cNvSpPr txBox="1"/>
      </xdr:nvSpPr>
      <xdr:spPr>
        <a:xfrm>
          <a:off x="13500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96174</xdr:rowOff>
    </xdr:from>
    <xdr:ext cx="405111" cy="259045"/>
    <xdr:sp macro="" textlink="">
      <xdr:nvSpPr>
        <xdr:cNvPr id="421" name="n_4aveValue【認定こども園・幼稚園・保育所】&#10;有形固定資産減価償却率"/>
        <xdr:cNvSpPr txBox="1"/>
      </xdr:nvSpPr>
      <xdr:spPr>
        <a:xfrm>
          <a:off x="12611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6367</xdr:rowOff>
    </xdr:from>
    <xdr:ext cx="405111" cy="259045"/>
    <xdr:sp macro="" textlink="">
      <xdr:nvSpPr>
        <xdr:cNvPr id="422" name="n_3mainValue【認定こども園・幼稚園・保育所】&#10;有形固定資産減価償却率"/>
        <xdr:cNvSpPr txBox="1"/>
      </xdr:nvSpPr>
      <xdr:spPr>
        <a:xfrm>
          <a:off x="13500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3" name="正方形/長方形 4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4" name="正方形/長方形 4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5" name="正方形/長方形 4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6" name="正方形/長方形 4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7" name="正方形/長方形 4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8" name="正方形/長方形 4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9" name="正方形/長方形 4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3" name="直線コネクタ 4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4" name="テキスト ボックス 43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5" name="直線コネクタ 4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6" name="テキスト ボックス 43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7" name="直線コネクタ 4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8" name="テキスト ボックス 43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9" name="直線コネクタ 4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0" name="テキスト ボックス 43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62941</xdr:rowOff>
    </xdr:to>
    <xdr:cxnSp macro="">
      <xdr:nvCxnSpPr>
        <xdr:cNvPr id="444" name="直線コネクタ 443"/>
        <xdr:cNvCxnSpPr/>
      </xdr:nvCxnSpPr>
      <xdr:spPr>
        <a:xfrm flipV="1">
          <a:off x="22160864" y="5937504"/>
          <a:ext cx="0" cy="115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66768</xdr:rowOff>
    </xdr:from>
    <xdr:ext cx="469744" cy="259045"/>
    <xdr:sp macro="" textlink="">
      <xdr:nvSpPr>
        <xdr:cNvPr id="445" name="【認定こども園・幼稚園・保育所】&#10;一人当たり面積最小値テキスト"/>
        <xdr:cNvSpPr txBox="1"/>
      </xdr:nvSpPr>
      <xdr:spPr>
        <a:xfrm>
          <a:off x="22199600" y="709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62941</xdr:rowOff>
    </xdr:from>
    <xdr:to>
      <xdr:col>116</xdr:col>
      <xdr:colOff>152400</xdr:colOff>
      <xdr:row>41</xdr:row>
      <xdr:rowOff>62941</xdr:rowOff>
    </xdr:to>
    <xdr:cxnSp macro="">
      <xdr:nvCxnSpPr>
        <xdr:cNvPr id="446" name="直線コネクタ 445"/>
        <xdr:cNvCxnSpPr/>
      </xdr:nvCxnSpPr>
      <xdr:spPr>
        <a:xfrm>
          <a:off x="22072600" y="709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47"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48" name="直線コネクタ 447"/>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30802</xdr:rowOff>
    </xdr:from>
    <xdr:ext cx="469744" cy="259045"/>
    <xdr:sp macro="" textlink="">
      <xdr:nvSpPr>
        <xdr:cNvPr id="449" name="【認定こども園・幼稚園・保育所】&#10;一人当たり面積平均値テキスト"/>
        <xdr:cNvSpPr txBox="1"/>
      </xdr:nvSpPr>
      <xdr:spPr>
        <a:xfrm>
          <a:off x="22199600" y="6888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52375</xdr:rowOff>
    </xdr:from>
    <xdr:to>
      <xdr:col>116</xdr:col>
      <xdr:colOff>114300</xdr:colOff>
      <xdr:row>40</xdr:row>
      <xdr:rowOff>153975</xdr:rowOff>
    </xdr:to>
    <xdr:sp macro="" textlink="">
      <xdr:nvSpPr>
        <xdr:cNvPr id="450" name="フローチャート: 判断 449"/>
        <xdr:cNvSpPr/>
      </xdr:nvSpPr>
      <xdr:spPr>
        <a:xfrm>
          <a:off x="22110700" y="691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20371</xdr:rowOff>
    </xdr:from>
    <xdr:to>
      <xdr:col>112</xdr:col>
      <xdr:colOff>38100</xdr:colOff>
      <xdr:row>40</xdr:row>
      <xdr:rowOff>121971</xdr:rowOff>
    </xdr:to>
    <xdr:sp macro="" textlink="">
      <xdr:nvSpPr>
        <xdr:cNvPr id="451" name="フローチャート: 判断 450"/>
        <xdr:cNvSpPr/>
      </xdr:nvSpPr>
      <xdr:spPr>
        <a:xfrm>
          <a:off x="21272500" y="68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77978</xdr:rowOff>
    </xdr:from>
    <xdr:to>
      <xdr:col>107</xdr:col>
      <xdr:colOff>101600</xdr:colOff>
      <xdr:row>41</xdr:row>
      <xdr:rowOff>8128</xdr:rowOff>
    </xdr:to>
    <xdr:sp macro="" textlink="">
      <xdr:nvSpPr>
        <xdr:cNvPr id="452" name="フローチャート: 判断 451"/>
        <xdr:cNvSpPr/>
      </xdr:nvSpPr>
      <xdr:spPr>
        <a:xfrm>
          <a:off x="203835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99466</xdr:rowOff>
    </xdr:from>
    <xdr:to>
      <xdr:col>102</xdr:col>
      <xdr:colOff>165100</xdr:colOff>
      <xdr:row>41</xdr:row>
      <xdr:rowOff>29616</xdr:rowOff>
    </xdr:to>
    <xdr:sp macro="" textlink="">
      <xdr:nvSpPr>
        <xdr:cNvPr id="453" name="フローチャート: 判断 452"/>
        <xdr:cNvSpPr/>
      </xdr:nvSpPr>
      <xdr:spPr>
        <a:xfrm>
          <a:off x="19494500" y="695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93980</xdr:rowOff>
    </xdr:from>
    <xdr:to>
      <xdr:col>98</xdr:col>
      <xdr:colOff>38100</xdr:colOff>
      <xdr:row>41</xdr:row>
      <xdr:rowOff>24130</xdr:rowOff>
    </xdr:to>
    <xdr:sp macro="" textlink="">
      <xdr:nvSpPr>
        <xdr:cNvPr id="454" name="フローチャート: 判断 453"/>
        <xdr:cNvSpPr/>
      </xdr:nvSpPr>
      <xdr:spPr>
        <a:xfrm>
          <a:off x="18605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67005</xdr:rowOff>
    </xdr:from>
    <xdr:to>
      <xdr:col>102</xdr:col>
      <xdr:colOff>165100</xdr:colOff>
      <xdr:row>41</xdr:row>
      <xdr:rowOff>168605</xdr:rowOff>
    </xdr:to>
    <xdr:sp macro="" textlink="">
      <xdr:nvSpPr>
        <xdr:cNvPr id="460" name="楕円 459"/>
        <xdr:cNvSpPr/>
      </xdr:nvSpPr>
      <xdr:spPr>
        <a:xfrm>
          <a:off x="19494500" y="709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138498</xdr:rowOff>
    </xdr:from>
    <xdr:ext cx="469744" cy="259045"/>
    <xdr:sp macro="" textlink="">
      <xdr:nvSpPr>
        <xdr:cNvPr id="461" name="n_1aveValue【認定こども園・幼稚園・保育所】&#10;一人当たり面積"/>
        <xdr:cNvSpPr txBox="1"/>
      </xdr:nvSpPr>
      <xdr:spPr>
        <a:xfrm>
          <a:off x="21075727" y="665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24655</xdr:rowOff>
    </xdr:from>
    <xdr:ext cx="469744" cy="259045"/>
    <xdr:sp macro="" textlink="">
      <xdr:nvSpPr>
        <xdr:cNvPr id="462" name="n_2aveValue【認定こども園・幼稚園・保育所】&#10;一人当たり面積"/>
        <xdr:cNvSpPr txBox="1"/>
      </xdr:nvSpPr>
      <xdr:spPr>
        <a:xfrm>
          <a:off x="20199427" y="671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46143</xdr:rowOff>
    </xdr:from>
    <xdr:ext cx="469744" cy="259045"/>
    <xdr:sp macro="" textlink="">
      <xdr:nvSpPr>
        <xdr:cNvPr id="463" name="n_3aveValue【認定こども園・幼稚園・保育所】&#10;一人当たり面積"/>
        <xdr:cNvSpPr txBox="1"/>
      </xdr:nvSpPr>
      <xdr:spPr>
        <a:xfrm>
          <a:off x="19310427" y="67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40657</xdr:rowOff>
    </xdr:from>
    <xdr:ext cx="469744" cy="259045"/>
    <xdr:sp macro="" textlink="">
      <xdr:nvSpPr>
        <xdr:cNvPr id="464" name="n_4aveValue【認定こども園・幼稚園・保育所】&#10;一人当たり面積"/>
        <xdr:cNvSpPr txBox="1"/>
      </xdr:nvSpPr>
      <xdr:spPr>
        <a:xfrm>
          <a:off x="184214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159732</xdr:rowOff>
    </xdr:from>
    <xdr:ext cx="469744" cy="259045"/>
    <xdr:sp macro="" textlink="">
      <xdr:nvSpPr>
        <xdr:cNvPr id="465" name="n_3mainValue【認定こども園・幼稚園・保育所】&#10;一人当たり面積"/>
        <xdr:cNvSpPr txBox="1"/>
      </xdr:nvSpPr>
      <xdr:spPr>
        <a:xfrm>
          <a:off x="19310427" y="718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6" name="テキスト ボックス 47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7" name="直線コネクタ 47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8" name="テキスト ボックス 47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9" name="直線コネクタ 47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0" name="テキスト ボックス 47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1" name="直線コネクタ 48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2" name="テキスト ボックス 48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3" name="直線コネクタ 48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4" name="テキスト ボックス 48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5" name="直線コネクタ 48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6" name="テキスト ボックス 48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8" name="テキスト ボックス 48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70485</xdr:rowOff>
    </xdr:to>
    <xdr:cxnSp macro="">
      <xdr:nvCxnSpPr>
        <xdr:cNvPr id="490" name="直線コネクタ 489"/>
        <xdr:cNvCxnSpPr/>
      </xdr:nvCxnSpPr>
      <xdr:spPr>
        <a:xfrm flipV="1">
          <a:off x="16318864"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74312</xdr:rowOff>
    </xdr:from>
    <xdr:ext cx="405111" cy="259045"/>
    <xdr:sp macro="" textlink="">
      <xdr:nvSpPr>
        <xdr:cNvPr id="491" name="【学校施設】&#10;有形固定資産減価償却率最小値テキスト"/>
        <xdr:cNvSpPr txBox="1"/>
      </xdr:nvSpPr>
      <xdr:spPr>
        <a:xfrm>
          <a:off x="16357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70485</xdr:rowOff>
    </xdr:from>
    <xdr:to>
      <xdr:col>86</xdr:col>
      <xdr:colOff>25400</xdr:colOff>
      <xdr:row>64</xdr:row>
      <xdr:rowOff>70485</xdr:rowOff>
    </xdr:to>
    <xdr:cxnSp macro="">
      <xdr:nvCxnSpPr>
        <xdr:cNvPr id="492" name="直線コネクタ 491"/>
        <xdr:cNvCxnSpPr/>
      </xdr:nvCxnSpPr>
      <xdr:spPr>
        <a:xfrm>
          <a:off x="16230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93"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94" name="直線コネクタ 493"/>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142892</xdr:rowOff>
    </xdr:from>
    <xdr:ext cx="405111" cy="259045"/>
    <xdr:sp macro="" textlink="">
      <xdr:nvSpPr>
        <xdr:cNvPr id="495" name="【学校施設】&#10;有形固定資産減価償却率平均値テキスト"/>
        <xdr:cNvSpPr txBox="1"/>
      </xdr:nvSpPr>
      <xdr:spPr>
        <a:xfrm>
          <a:off x="16357600" y="1025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496" name="フローチャート: 判断 495"/>
        <xdr:cNvSpPr/>
      </xdr:nvSpPr>
      <xdr:spPr>
        <a:xfrm>
          <a:off x="16268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497" name="フローチャート: 判断 496"/>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498" name="フローチャート: 判断 497"/>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499" name="フローチャート: 判断 498"/>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00" name="フローチャート: 判断 499"/>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46355</xdr:rowOff>
    </xdr:from>
    <xdr:to>
      <xdr:col>81</xdr:col>
      <xdr:colOff>101600</xdr:colOff>
      <xdr:row>58</xdr:row>
      <xdr:rowOff>147955</xdr:rowOff>
    </xdr:to>
    <xdr:sp macro="" textlink="">
      <xdr:nvSpPr>
        <xdr:cNvPr id="506" name="楕円 505"/>
        <xdr:cNvSpPr/>
      </xdr:nvSpPr>
      <xdr:spPr>
        <a:xfrm>
          <a:off x="15430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4445</xdr:rowOff>
    </xdr:from>
    <xdr:to>
      <xdr:col>76</xdr:col>
      <xdr:colOff>165100</xdr:colOff>
      <xdr:row>58</xdr:row>
      <xdr:rowOff>106045</xdr:rowOff>
    </xdr:to>
    <xdr:sp macro="" textlink="">
      <xdr:nvSpPr>
        <xdr:cNvPr id="507" name="楕円 506"/>
        <xdr:cNvSpPr/>
      </xdr:nvSpPr>
      <xdr:spPr>
        <a:xfrm>
          <a:off x="14541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55245</xdr:rowOff>
    </xdr:from>
    <xdr:to>
      <xdr:col>81</xdr:col>
      <xdr:colOff>50800</xdr:colOff>
      <xdr:row>58</xdr:row>
      <xdr:rowOff>97155</xdr:rowOff>
    </xdr:to>
    <xdr:cxnSp macro="">
      <xdr:nvCxnSpPr>
        <xdr:cNvPr id="508" name="直線コネクタ 507"/>
        <xdr:cNvCxnSpPr/>
      </xdr:nvCxnSpPr>
      <xdr:spPr>
        <a:xfrm>
          <a:off x="14592300" y="99993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101600</xdr:rowOff>
    </xdr:from>
    <xdr:to>
      <xdr:col>72</xdr:col>
      <xdr:colOff>38100</xdr:colOff>
      <xdr:row>58</xdr:row>
      <xdr:rowOff>31750</xdr:rowOff>
    </xdr:to>
    <xdr:sp macro="" textlink="">
      <xdr:nvSpPr>
        <xdr:cNvPr id="509" name="楕円 508"/>
        <xdr:cNvSpPr/>
      </xdr:nvSpPr>
      <xdr:spPr>
        <a:xfrm>
          <a:off x="13652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152400</xdr:rowOff>
    </xdr:from>
    <xdr:to>
      <xdr:col>76</xdr:col>
      <xdr:colOff>114300</xdr:colOff>
      <xdr:row>58</xdr:row>
      <xdr:rowOff>55245</xdr:rowOff>
    </xdr:to>
    <xdr:cxnSp macro="">
      <xdr:nvCxnSpPr>
        <xdr:cNvPr id="510" name="直線コネクタ 509"/>
        <xdr:cNvCxnSpPr/>
      </xdr:nvCxnSpPr>
      <xdr:spPr>
        <a:xfrm>
          <a:off x="13703300" y="99250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15875</xdr:rowOff>
    </xdr:from>
    <xdr:to>
      <xdr:col>67</xdr:col>
      <xdr:colOff>101600</xdr:colOff>
      <xdr:row>56</xdr:row>
      <xdr:rowOff>117475</xdr:rowOff>
    </xdr:to>
    <xdr:sp macro="" textlink="">
      <xdr:nvSpPr>
        <xdr:cNvPr id="511" name="楕円 510"/>
        <xdr:cNvSpPr/>
      </xdr:nvSpPr>
      <xdr:spPr>
        <a:xfrm>
          <a:off x="12763500" y="96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66675</xdr:rowOff>
    </xdr:from>
    <xdr:to>
      <xdr:col>71</xdr:col>
      <xdr:colOff>177800</xdr:colOff>
      <xdr:row>57</xdr:row>
      <xdr:rowOff>152400</xdr:rowOff>
    </xdr:to>
    <xdr:cxnSp macro="">
      <xdr:nvCxnSpPr>
        <xdr:cNvPr id="512" name="直線コネクタ 511"/>
        <xdr:cNvCxnSpPr/>
      </xdr:nvCxnSpPr>
      <xdr:spPr>
        <a:xfrm>
          <a:off x="12814300" y="966787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83837</xdr:rowOff>
    </xdr:from>
    <xdr:ext cx="405111" cy="259045"/>
    <xdr:sp macro="" textlink="">
      <xdr:nvSpPr>
        <xdr:cNvPr id="513" name="n_1aveValue【学校施設】&#10;有形固定資産減価償却率"/>
        <xdr:cNvSpPr txBox="1"/>
      </xdr:nvSpPr>
      <xdr:spPr>
        <a:xfrm>
          <a:off x="15266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514" name="n_2aveValue【学校施設】&#10;有形固定資産減価償却率"/>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20972</xdr:rowOff>
    </xdr:from>
    <xdr:ext cx="405111" cy="259045"/>
    <xdr:sp macro="" textlink="">
      <xdr:nvSpPr>
        <xdr:cNvPr id="515" name="n_3aveValue【学校施設】&#10;有形固定資産減価償却率"/>
        <xdr:cNvSpPr txBox="1"/>
      </xdr:nvSpPr>
      <xdr:spPr>
        <a:xfrm>
          <a:off x="13500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516" name="n_4aveValue【学校施設】&#10;有形固定資産減価償却率"/>
        <xdr:cNvSpPr txBox="1"/>
      </xdr:nvSpPr>
      <xdr:spPr>
        <a:xfrm>
          <a:off x="12611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164482</xdr:rowOff>
    </xdr:from>
    <xdr:ext cx="405111" cy="259045"/>
    <xdr:sp macro="" textlink="">
      <xdr:nvSpPr>
        <xdr:cNvPr id="517" name="n_1mainValue【学校施設】&#10;有形固定資産減価償却率"/>
        <xdr:cNvSpPr txBox="1"/>
      </xdr:nvSpPr>
      <xdr:spPr>
        <a:xfrm>
          <a:off x="152660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122572</xdr:rowOff>
    </xdr:from>
    <xdr:ext cx="405111" cy="259045"/>
    <xdr:sp macro="" textlink="">
      <xdr:nvSpPr>
        <xdr:cNvPr id="518" name="n_2mainValue【学校施設】&#10;有形固定資産減価償却率"/>
        <xdr:cNvSpPr txBox="1"/>
      </xdr:nvSpPr>
      <xdr:spPr>
        <a:xfrm>
          <a:off x="143897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48277</xdr:rowOff>
    </xdr:from>
    <xdr:ext cx="405111" cy="259045"/>
    <xdr:sp macro="" textlink="">
      <xdr:nvSpPr>
        <xdr:cNvPr id="519" name="n_3mainValue【学校施設】&#10;有形固定資産減価償却率"/>
        <xdr:cNvSpPr txBox="1"/>
      </xdr:nvSpPr>
      <xdr:spPr>
        <a:xfrm>
          <a:off x="13500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134002</xdr:rowOff>
    </xdr:from>
    <xdr:ext cx="405111" cy="259045"/>
    <xdr:sp macro="" textlink="">
      <xdr:nvSpPr>
        <xdr:cNvPr id="520" name="n_4mainValue【学校施設】&#10;有形固定資産減価償却率"/>
        <xdr:cNvSpPr txBox="1"/>
      </xdr:nvSpPr>
      <xdr:spPr>
        <a:xfrm>
          <a:off x="12611744" y="939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0" name="テキスト ボックス 53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2" name="テキスト ボックス 54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97790</xdr:rowOff>
    </xdr:from>
    <xdr:to>
      <xdr:col>116</xdr:col>
      <xdr:colOff>62864</xdr:colOff>
      <xdr:row>63</xdr:row>
      <xdr:rowOff>30353</xdr:rowOff>
    </xdr:to>
    <xdr:cxnSp macro="">
      <xdr:nvCxnSpPr>
        <xdr:cNvPr id="544" name="直線コネクタ 543"/>
        <xdr:cNvCxnSpPr/>
      </xdr:nvCxnSpPr>
      <xdr:spPr>
        <a:xfrm flipV="1">
          <a:off x="22160864" y="9527540"/>
          <a:ext cx="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34180</xdr:rowOff>
    </xdr:from>
    <xdr:ext cx="469744" cy="259045"/>
    <xdr:sp macro="" textlink="">
      <xdr:nvSpPr>
        <xdr:cNvPr id="545" name="【学校施設】&#10;一人当たり面積最小値テキスト"/>
        <xdr:cNvSpPr txBox="1"/>
      </xdr:nvSpPr>
      <xdr:spPr>
        <a:xfrm>
          <a:off x="22199600" y="1083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30353</xdr:rowOff>
    </xdr:from>
    <xdr:to>
      <xdr:col>116</xdr:col>
      <xdr:colOff>152400</xdr:colOff>
      <xdr:row>63</xdr:row>
      <xdr:rowOff>30353</xdr:rowOff>
    </xdr:to>
    <xdr:cxnSp macro="">
      <xdr:nvCxnSpPr>
        <xdr:cNvPr id="546" name="直線コネクタ 545"/>
        <xdr:cNvCxnSpPr/>
      </xdr:nvCxnSpPr>
      <xdr:spPr>
        <a:xfrm>
          <a:off x="22072600" y="1083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44467</xdr:rowOff>
    </xdr:from>
    <xdr:ext cx="534377" cy="259045"/>
    <xdr:sp macro="" textlink="">
      <xdr:nvSpPr>
        <xdr:cNvPr id="547" name="【学校施設】&#10;一人当たり面積最大値テキスト"/>
        <xdr:cNvSpPr txBox="1"/>
      </xdr:nvSpPr>
      <xdr:spPr>
        <a:xfrm>
          <a:off x="22199600" y="93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97790</xdr:rowOff>
    </xdr:from>
    <xdr:to>
      <xdr:col>116</xdr:col>
      <xdr:colOff>152400</xdr:colOff>
      <xdr:row>55</xdr:row>
      <xdr:rowOff>97790</xdr:rowOff>
    </xdr:to>
    <xdr:cxnSp macro="">
      <xdr:nvCxnSpPr>
        <xdr:cNvPr id="548" name="直線コネクタ 547"/>
        <xdr:cNvCxnSpPr/>
      </xdr:nvCxnSpPr>
      <xdr:spPr>
        <a:xfrm>
          <a:off x="22072600" y="95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67454</xdr:rowOff>
    </xdr:from>
    <xdr:ext cx="469744" cy="259045"/>
    <xdr:sp macro="" textlink="">
      <xdr:nvSpPr>
        <xdr:cNvPr id="549" name="【学校施設】&#10;一人当たり面積平均値テキスト"/>
        <xdr:cNvSpPr txBox="1"/>
      </xdr:nvSpPr>
      <xdr:spPr>
        <a:xfrm>
          <a:off x="22199600" y="105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89027</xdr:rowOff>
    </xdr:from>
    <xdr:to>
      <xdr:col>116</xdr:col>
      <xdr:colOff>114300</xdr:colOff>
      <xdr:row>62</xdr:row>
      <xdr:rowOff>19177</xdr:rowOff>
    </xdr:to>
    <xdr:sp macro="" textlink="">
      <xdr:nvSpPr>
        <xdr:cNvPr id="550" name="フローチャート: 判断 549"/>
        <xdr:cNvSpPr/>
      </xdr:nvSpPr>
      <xdr:spPr>
        <a:xfrm>
          <a:off x="221107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89535</xdr:rowOff>
    </xdr:from>
    <xdr:to>
      <xdr:col>112</xdr:col>
      <xdr:colOff>38100</xdr:colOff>
      <xdr:row>62</xdr:row>
      <xdr:rowOff>19685</xdr:rowOff>
    </xdr:to>
    <xdr:sp macro="" textlink="">
      <xdr:nvSpPr>
        <xdr:cNvPr id="551" name="フローチャート: 判断 550"/>
        <xdr:cNvSpPr/>
      </xdr:nvSpPr>
      <xdr:spPr>
        <a:xfrm>
          <a:off x="21272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108966</xdr:rowOff>
    </xdr:from>
    <xdr:to>
      <xdr:col>107</xdr:col>
      <xdr:colOff>101600</xdr:colOff>
      <xdr:row>62</xdr:row>
      <xdr:rowOff>39116</xdr:rowOff>
    </xdr:to>
    <xdr:sp macro="" textlink="">
      <xdr:nvSpPr>
        <xdr:cNvPr id="552" name="フローチャート: 判断 551"/>
        <xdr:cNvSpPr/>
      </xdr:nvSpPr>
      <xdr:spPr>
        <a:xfrm>
          <a:off x="20383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23876</xdr:rowOff>
    </xdr:from>
    <xdr:to>
      <xdr:col>102</xdr:col>
      <xdr:colOff>165100</xdr:colOff>
      <xdr:row>61</xdr:row>
      <xdr:rowOff>125476</xdr:rowOff>
    </xdr:to>
    <xdr:sp macro="" textlink="">
      <xdr:nvSpPr>
        <xdr:cNvPr id="553" name="フローチャート: 判断 552"/>
        <xdr:cNvSpPr/>
      </xdr:nvSpPr>
      <xdr:spPr>
        <a:xfrm>
          <a:off x="19494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147828</xdr:rowOff>
    </xdr:from>
    <xdr:to>
      <xdr:col>98</xdr:col>
      <xdr:colOff>38100</xdr:colOff>
      <xdr:row>61</xdr:row>
      <xdr:rowOff>77978</xdr:rowOff>
    </xdr:to>
    <xdr:sp macro="" textlink="">
      <xdr:nvSpPr>
        <xdr:cNvPr id="554" name="フローチャート: 判断 553"/>
        <xdr:cNvSpPr/>
      </xdr:nvSpPr>
      <xdr:spPr>
        <a:xfrm>
          <a:off x="18605500" y="1043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48260</xdr:rowOff>
    </xdr:from>
    <xdr:to>
      <xdr:col>112</xdr:col>
      <xdr:colOff>38100</xdr:colOff>
      <xdr:row>61</xdr:row>
      <xdr:rowOff>149860</xdr:rowOff>
    </xdr:to>
    <xdr:sp macro="" textlink="">
      <xdr:nvSpPr>
        <xdr:cNvPr id="560" name="楕円 559"/>
        <xdr:cNvSpPr/>
      </xdr:nvSpPr>
      <xdr:spPr>
        <a:xfrm>
          <a:off x="21272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60960</xdr:rowOff>
    </xdr:from>
    <xdr:to>
      <xdr:col>107</xdr:col>
      <xdr:colOff>101600</xdr:colOff>
      <xdr:row>61</xdr:row>
      <xdr:rowOff>162560</xdr:rowOff>
    </xdr:to>
    <xdr:sp macro="" textlink="">
      <xdr:nvSpPr>
        <xdr:cNvPr id="561" name="楕円 560"/>
        <xdr:cNvSpPr/>
      </xdr:nvSpPr>
      <xdr:spPr>
        <a:xfrm>
          <a:off x="20383500" y="105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99060</xdr:rowOff>
    </xdr:from>
    <xdr:to>
      <xdr:col>111</xdr:col>
      <xdr:colOff>177800</xdr:colOff>
      <xdr:row>61</xdr:row>
      <xdr:rowOff>111760</xdr:rowOff>
    </xdr:to>
    <xdr:cxnSp macro="">
      <xdr:nvCxnSpPr>
        <xdr:cNvPr id="562" name="直線コネクタ 561"/>
        <xdr:cNvCxnSpPr/>
      </xdr:nvCxnSpPr>
      <xdr:spPr>
        <a:xfrm flipV="1">
          <a:off x="20434300" y="1055751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116078</xdr:rowOff>
    </xdr:from>
    <xdr:to>
      <xdr:col>102</xdr:col>
      <xdr:colOff>165100</xdr:colOff>
      <xdr:row>59</xdr:row>
      <xdr:rowOff>46228</xdr:rowOff>
    </xdr:to>
    <xdr:sp macro="" textlink="">
      <xdr:nvSpPr>
        <xdr:cNvPr id="563" name="楕円 562"/>
        <xdr:cNvSpPr/>
      </xdr:nvSpPr>
      <xdr:spPr>
        <a:xfrm>
          <a:off x="19494500" y="100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166878</xdr:rowOff>
    </xdr:from>
    <xdr:to>
      <xdr:col>107</xdr:col>
      <xdr:colOff>50800</xdr:colOff>
      <xdr:row>61</xdr:row>
      <xdr:rowOff>111760</xdr:rowOff>
    </xdr:to>
    <xdr:cxnSp macro="">
      <xdr:nvCxnSpPr>
        <xdr:cNvPr id="564" name="直線コネクタ 563"/>
        <xdr:cNvCxnSpPr/>
      </xdr:nvCxnSpPr>
      <xdr:spPr>
        <a:xfrm>
          <a:off x="19545300" y="10110978"/>
          <a:ext cx="889000" cy="45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87630</xdr:rowOff>
    </xdr:from>
    <xdr:to>
      <xdr:col>98</xdr:col>
      <xdr:colOff>38100</xdr:colOff>
      <xdr:row>62</xdr:row>
      <xdr:rowOff>17780</xdr:rowOff>
    </xdr:to>
    <xdr:sp macro="" textlink="">
      <xdr:nvSpPr>
        <xdr:cNvPr id="565" name="楕円 564"/>
        <xdr:cNvSpPr/>
      </xdr:nvSpPr>
      <xdr:spPr>
        <a:xfrm>
          <a:off x="18605500" y="105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166878</xdr:rowOff>
    </xdr:from>
    <xdr:to>
      <xdr:col>102</xdr:col>
      <xdr:colOff>114300</xdr:colOff>
      <xdr:row>61</xdr:row>
      <xdr:rowOff>138430</xdr:rowOff>
    </xdr:to>
    <xdr:cxnSp macro="">
      <xdr:nvCxnSpPr>
        <xdr:cNvPr id="566" name="直線コネクタ 565"/>
        <xdr:cNvCxnSpPr/>
      </xdr:nvCxnSpPr>
      <xdr:spPr>
        <a:xfrm flipV="1">
          <a:off x="18656300" y="10110978"/>
          <a:ext cx="889000" cy="48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10812</xdr:rowOff>
    </xdr:from>
    <xdr:ext cx="469744" cy="259045"/>
    <xdr:sp macro="" textlink="">
      <xdr:nvSpPr>
        <xdr:cNvPr id="567" name="n_1aveValue【学校施設】&#10;一人当たり面積"/>
        <xdr:cNvSpPr txBox="1"/>
      </xdr:nvSpPr>
      <xdr:spPr>
        <a:xfrm>
          <a:off x="21075727" y="106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30243</xdr:rowOff>
    </xdr:from>
    <xdr:ext cx="469744" cy="259045"/>
    <xdr:sp macro="" textlink="">
      <xdr:nvSpPr>
        <xdr:cNvPr id="568" name="n_2aveValue【学校施設】&#10;一人当たり面積"/>
        <xdr:cNvSpPr txBox="1"/>
      </xdr:nvSpPr>
      <xdr:spPr>
        <a:xfrm>
          <a:off x="20199427" y="1066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116603</xdr:rowOff>
    </xdr:from>
    <xdr:ext cx="469744" cy="259045"/>
    <xdr:sp macro="" textlink="">
      <xdr:nvSpPr>
        <xdr:cNvPr id="569" name="n_3aveValue【学校施設】&#10;一人当たり面積"/>
        <xdr:cNvSpPr txBox="1"/>
      </xdr:nvSpPr>
      <xdr:spPr>
        <a:xfrm>
          <a:off x="19310427" y="1057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94505</xdr:rowOff>
    </xdr:from>
    <xdr:ext cx="469744" cy="259045"/>
    <xdr:sp macro="" textlink="">
      <xdr:nvSpPr>
        <xdr:cNvPr id="570" name="n_4aveValue【学校施設】&#10;一人当たり面積"/>
        <xdr:cNvSpPr txBox="1"/>
      </xdr:nvSpPr>
      <xdr:spPr>
        <a:xfrm>
          <a:off x="18421427" y="1021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166387</xdr:rowOff>
    </xdr:from>
    <xdr:ext cx="469744" cy="259045"/>
    <xdr:sp macro="" textlink="">
      <xdr:nvSpPr>
        <xdr:cNvPr id="571" name="n_1mainValue【学校施設】&#10;一人当たり面積"/>
        <xdr:cNvSpPr txBox="1"/>
      </xdr:nvSpPr>
      <xdr:spPr>
        <a:xfrm>
          <a:off x="210757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7637</xdr:rowOff>
    </xdr:from>
    <xdr:ext cx="469744" cy="259045"/>
    <xdr:sp macro="" textlink="">
      <xdr:nvSpPr>
        <xdr:cNvPr id="572" name="n_2mainValue【学校施設】&#10;一人当たり面積"/>
        <xdr:cNvSpPr txBox="1"/>
      </xdr:nvSpPr>
      <xdr:spPr>
        <a:xfrm>
          <a:off x="20199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62755</xdr:rowOff>
    </xdr:from>
    <xdr:ext cx="469744" cy="259045"/>
    <xdr:sp macro="" textlink="">
      <xdr:nvSpPr>
        <xdr:cNvPr id="573" name="n_3mainValue【学校施設】&#10;一人当たり面積"/>
        <xdr:cNvSpPr txBox="1"/>
      </xdr:nvSpPr>
      <xdr:spPr>
        <a:xfrm>
          <a:off x="19310427" y="983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8907</xdr:rowOff>
    </xdr:from>
    <xdr:ext cx="469744" cy="259045"/>
    <xdr:sp macro="" textlink="">
      <xdr:nvSpPr>
        <xdr:cNvPr id="574" name="n_4mainValue【学校施設】&#10;一人当たり面積"/>
        <xdr:cNvSpPr txBox="1"/>
      </xdr:nvSpPr>
      <xdr:spPr>
        <a:xfrm>
          <a:off x="18421427" y="1063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9" name="テキスト ボックス 5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1" name="テキスト ボックス 60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2" name="直線コネクタ 60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03" name="テキスト ボックス 60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4" name="直線コネクタ 60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5" name="テキスト ボックス 60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6" name="直線コネクタ 60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7" name="テキスト ボックス 60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8" name="直線コネクタ 60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9" name="テキスト ボックス 60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0" name="直線コネクタ 60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11" name="テキスト ボックス 61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2" name="直線コネクタ 6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13" name="テキスト ボックス 61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108</xdr:row>
      <xdr:rowOff>152400</xdr:rowOff>
    </xdr:to>
    <xdr:cxnSp macro="">
      <xdr:nvCxnSpPr>
        <xdr:cNvPr id="615" name="直線コネクタ 614"/>
        <xdr:cNvCxnSpPr/>
      </xdr:nvCxnSpPr>
      <xdr:spPr>
        <a:xfrm flipV="1">
          <a:off x="16318864" y="1718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16"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17" name="直線コネクタ 61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618" name="【公民館】&#10;有形固定資産減価償却率最大値テキスト"/>
        <xdr:cNvSpPr txBox="1"/>
      </xdr:nvSpPr>
      <xdr:spPr>
        <a:xfrm>
          <a:off x="16357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619" name="直線コネクタ 618"/>
        <xdr:cNvCxnSpPr/>
      </xdr:nvCxnSpPr>
      <xdr:spPr>
        <a:xfrm>
          <a:off x="16230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620" name="【公民館】&#10;有形固定資産減価償却率平均値テキスト"/>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21" name="フローチャート: 判断 620"/>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622" name="フローチャート: 判断 621"/>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23" name="フローチャート: 判断 622"/>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132080</xdr:rowOff>
    </xdr:from>
    <xdr:to>
      <xdr:col>72</xdr:col>
      <xdr:colOff>38100</xdr:colOff>
      <xdr:row>105</xdr:row>
      <xdr:rowOff>62230</xdr:rowOff>
    </xdr:to>
    <xdr:sp macro="" textlink="">
      <xdr:nvSpPr>
        <xdr:cNvPr id="624" name="フローチャート: 判断 623"/>
        <xdr:cNvSpPr/>
      </xdr:nvSpPr>
      <xdr:spPr>
        <a:xfrm>
          <a:off x="13652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166370</xdr:rowOff>
    </xdr:from>
    <xdr:to>
      <xdr:col>67</xdr:col>
      <xdr:colOff>101600</xdr:colOff>
      <xdr:row>105</xdr:row>
      <xdr:rowOff>96520</xdr:rowOff>
    </xdr:to>
    <xdr:sp macro="" textlink="">
      <xdr:nvSpPr>
        <xdr:cNvPr id="625" name="フローチャート: 判断 624"/>
        <xdr:cNvSpPr/>
      </xdr:nvSpPr>
      <xdr:spPr>
        <a:xfrm>
          <a:off x="1276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631" name="楕円 630"/>
        <xdr:cNvSpPr/>
      </xdr:nvSpPr>
      <xdr:spPr>
        <a:xfrm>
          <a:off x="1543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95886</xdr:rowOff>
    </xdr:from>
    <xdr:to>
      <xdr:col>76</xdr:col>
      <xdr:colOff>165100</xdr:colOff>
      <xdr:row>106</xdr:row>
      <xdr:rowOff>26036</xdr:rowOff>
    </xdr:to>
    <xdr:sp macro="" textlink="">
      <xdr:nvSpPr>
        <xdr:cNvPr id="632" name="楕円 631"/>
        <xdr:cNvSpPr/>
      </xdr:nvSpPr>
      <xdr:spPr>
        <a:xfrm>
          <a:off x="14541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146686</xdr:rowOff>
    </xdr:from>
    <xdr:to>
      <xdr:col>81</xdr:col>
      <xdr:colOff>50800</xdr:colOff>
      <xdr:row>106</xdr:row>
      <xdr:rowOff>7620</xdr:rowOff>
    </xdr:to>
    <xdr:cxnSp macro="">
      <xdr:nvCxnSpPr>
        <xdr:cNvPr id="633" name="直線コネクタ 632"/>
        <xdr:cNvCxnSpPr/>
      </xdr:nvCxnSpPr>
      <xdr:spPr>
        <a:xfrm>
          <a:off x="14592300" y="181489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50164</xdr:rowOff>
    </xdr:from>
    <xdr:to>
      <xdr:col>72</xdr:col>
      <xdr:colOff>38100</xdr:colOff>
      <xdr:row>105</xdr:row>
      <xdr:rowOff>151764</xdr:rowOff>
    </xdr:to>
    <xdr:sp macro="" textlink="">
      <xdr:nvSpPr>
        <xdr:cNvPr id="634" name="楕円 633"/>
        <xdr:cNvSpPr/>
      </xdr:nvSpPr>
      <xdr:spPr>
        <a:xfrm>
          <a:off x="13652500" y="18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100964</xdr:rowOff>
    </xdr:from>
    <xdr:to>
      <xdr:col>76</xdr:col>
      <xdr:colOff>114300</xdr:colOff>
      <xdr:row>105</xdr:row>
      <xdr:rowOff>146686</xdr:rowOff>
    </xdr:to>
    <xdr:cxnSp macro="">
      <xdr:nvCxnSpPr>
        <xdr:cNvPr id="635" name="直線コネクタ 634"/>
        <xdr:cNvCxnSpPr/>
      </xdr:nvCxnSpPr>
      <xdr:spPr>
        <a:xfrm>
          <a:off x="13703300" y="181032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109220</xdr:rowOff>
    </xdr:from>
    <xdr:to>
      <xdr:col>67</xdr:col>
      <xdr:colOff>101600</xdr:colOff>
      <xdr:row>105</xdr:row>
      <xdr:rowOff>39370</xdr:rowOff>
    </xdr:to>
    <xdr:sp macro="" textlink="">
      <xdr:nvSpPr>
        <xdr:cNvPr id="636" name="楕円 635"/>
        <xdr:cNvSpPr/>
      </xdr:nvSpPr>
      <xdr:spPr>
        <a:xfrm>
          <a:off x="12763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160020</xdr:rowOff>
    </xdr:from>
    <xdr:to>
      <xdr:col>71</xdr:col>
      <xdr:colOff>177800</xdr:colOff>
      <xdr:row>105</xdr:row>
      <xdr:rowOff>100964</xdr:rowOff>
    </xdr:to>
    <xdr:cxnSp macro="">
      <xdr:nvCxnSpPr>
        <xdr:cNvPr id="637" name="直線コネクタ 636"/>
        <xdr:cNvCxnSpPr/>
      </xdr:nvCxnSpPr>
      <xdr:spPr>
        <a:xfrm>
          <a:off x="12814300" y="17990820"/>
          <a:ext cx="889000" cy="1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638" name="n_1aveValue【公民館】&#10;有形固定資産減価償却率"/>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639" name="n_2aveValue【公民館】&#10;有形固定資産減価償却率"/>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78757</xdr:rowOff>
    </xdr:from>
    <xdr:ext cx="405111" cy="259045"/>
    <xdr:sp macro="" textlink="">
      <xdr:nvSpPr>
        <xdr:cNvPr id="640" name="n_3aveValue【公民館】&#10;有形固定資産減価償却率"/>
        <xdr:cNvSpPr txBox="1"/>
      </xdr:nvSpPr>
      <xdr:spPr>
        <a:xfrm>
          <a:off x="13500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87647</xdr:rowOff>
    </xdr:from>
    <xdr:ext cx="405111" cy="259045"/>
    <xdr:sp macro="" textlink="">
      <xdr:nvSpPr>
        <xdr:cNvPr id="641" name="n_4aveValue【公民館】&#10;有形固定資産減価償却率"/>
        <xdr:cNvSpPr txBox="1"/>
      </xdr:nvSpPr>
      <xdr:spPr>
        <a:xfrm>
          <a:off x="12611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49547</xdr:rowOff>
    </xdr:from>
    <xdr:ext cx="405111" cy="259045"/>
    <xdr:sp macro="" textlink="">
      <xdr:nvSpPr>
        <xdr:cNvPr id="642" name="n_1mainValue【公民館】&#10;有形固定資産減価償却率"/>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17163</xdr:rowOff>
    </xdr:from>
    <xdr:ext cx="405111" cy="259045"/>
    <xdr:sp macro="" textlink="">
      <xdr:nvSpPr>
        <xdr:cNvPr id="643" name="n_2mainValue【公民館】&#10;有形固定資産減価償却率"/>
        <xdr:cNvSpPr txBox="1"/>
      </xdr:nvSpPr>
      <xdr:spPr>
        <a:xfrm>
          <a:off x="143897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142891</xdr:rowOff>
    </xdr:from>
    <xdr:ext cx="405111" cy="259045"/>
    <xdr:sp macro="" textlink="">
      <xdr:nvSpPr>
        <xdr:cNvPr id="644" name="n_3mainValue【公民館】&#10;有形固定資産減価償却率"/>
        <xdr:cNvSpPr txBox="1"/>
      </xdr:nvSpPr>
      <xdr:spPr>
        <a:xfrm>
          <a:off x="13500744"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55897</xdr:rowOff>
    </xdr:from>
    <xdr:ext cx="405111" cy="259045"/>
    <xdr:sp macro="" textlink="">
      <xdr:nvSpPr>
        <xdr:cNvPr id="645" name="n_4mainValue【公民館】&#10;有形固定資産減価償却率"/>
        <xdr:cNvSpPr txBox="1"/>
      </xdr:nvSpPr>
      <xdr:spPr>
        <a:xfrm>
          <a:off x="12611744" y="177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6" name="直線コネクタ 65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7" name="テキスト ボックス 65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8" name="直線コネクタ 65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9" name="テキスト ボックス 65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0" name="直線コネクタ 65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1" name="テキスト ボックス 66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2" name="直線コネクタ 66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3" name="テキスト ボックス 66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4" name="直線コネクタ 66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5" name="テキスト ボックス 66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7" name="テキスト ボックス 6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50673</xdr:rowOff>
    </xdr:from>
    <xdr:to>
      <xdr:col>116</xdr:col>
      <xdr:colOff>62864</xdr:colOff>
      <xdr:row>108</xdr:row>
      <xdr:rowOff>109728</xdr:rowOff>
    </xdr:to>
    <xdr:cxnSp macro="">
      <xdr:nvCxnSpPr>
        <xdr:cNvPr id="669" name="直線コネクタ 668"/>
        <xdr:cNvCxnSpPr/>
      </xdr:nvCxnSpPr>
      <xdr:spPr>
        <a:xfrm flipV="1">
          <a:off x="22160864" y="17195673"/>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113555</xdr:rowOff>
    </xdr:from>
    <xdr:ext cx="469744" cy="259045"/>
    <xdr:sp macro="" textlink="">
      <xdr:nvSpPr>
        <xdr:cNvPr id="670" name="【公民館】&#10;一人当たり面積最小値テキスト"/>
        <xdr:cNvSpPr txBox="1"/>
      </xdr:nvSpPr>
      <xdr:spPr>
        <a:xfrm>
          <a:off x="22199600"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109728</xdr:rowOff>
    </xdr:from>
    <xdr:to>
      <xdr:col>116</xdr:col>
      <xdr:colOff>152400</xdr:colOff>
      <xdr:row>108</xdr:row>
      <xdr:rowOff>109728</xdr:rowOff>
    </xdr:to>
    <xdr:cxnSp macro="">
      <xdr:nvCxnSpPr>
        <xdr:cNvPr id="671" name="直線コネクタ 670"/>
        <xdr:cNvCxnSpPr/>
      </xdr:nvCxnSpPr>
      <xdr:spPr>
        <a:xfrm>
          <a:off x="22072600" y="1862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168800</xdr:rowOff>
    </xdr:from>
    <xdr:ext cx="469744" cy="259045"/>
    <xdr:sp macro="" textlink="">
      <xdr:nvSpPr>
        <xdr:cNvPr id="672" name="【公民館】&#10;一人当たり面積最大値テキスト"/>
        <xdr:cNvSpPr txBox="1"/>
      </xdr:nvSpPr>
      <xdr:spPr>
        <a:xfrm>
          <a:off x="22199600" y="1697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50673</xdr:rowOff>
    </xdr:from>
    <xdr:to>
      <xdr:col>116</xdr:col>
      <xdr:colOff>152400</xdr:colOff>
      <xdr:row>100</xdr:row>
      <xdr:rowOff>50673</xdr:rowOff>
    </xdr:to>
    <xdr:cxnSp macro="">
      <xdr:nvCxnSpPr>
        <xdr:cNvPr id="673" name="直線コネクタ 672"/>
        <xdr:cNvCxnSpPr/>
      </xdr:nvCxnSpPr>
      <xdr:spPr>
        <a:xfrm>
          <a:off x="22072600" y="1719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80027</xdr:rowOff>
    </xdr:from>
    <xdr:ext cx="469744" cy="259045"/>
    <xdr:sp macro="" textlink="">
      <xdr:nvSpPr>
        <xdr:cNvPr id="674" name="【公民館】&#10;一人当たり面積平均値テキスト"/>
        <xdr:cNvSpPr txBox="1"/>
      </xdr:nvSpPr>
      <xdr:spPr>
        <a:xfrm>
          <a:off x="22199600" y="1825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675" name="フローチャート: 判断 674"/>
        <xdr:cNvSpPr/>
      </xdr:nvSpPr>
      <xdr:spPr>
        <a:xfrm>
          <a:off x="221107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123317</xdr:rowOff>
    </xdr:from>
    <xdr:to>
      <xdr:col>112</xdr:col>
      <xdr:colOff>38100</xdr:colOff>
      <xdr:row>107</xdr:row>
      <xdr:rowOff>53467</xdr:rowOff>
    </xdr:to>
    <xdr:sp macro="" textlink="">
      <xdr:nvSpPr>
        <xdr:cNvPr id="676" name="フローチャート: 判断 675"/>
        <xdr:cNvSpPr/>
      </xdr:nvSpPr>
      <xdr:spPr>
        <a:xfrm>
          <a:off x="21272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9017</xdr:rowOff>
    </xdr:from>
    <xdr:to>
      <xdr:col>107</xdr:col>
      <xdr:colOff>101600</xdr:colOff>
      <xdr:row>107</xdr:row>
      <xdr:rowOff>110617</xdr:rowOff>
    </xdr:to>
    <xdr:sp macro="" textlink="">
      <xdr:nvSpPr>
        <xdr:cNvPr id="677" name="フローチャート: 判断 676"/>
        <xdr:cNvSpPr/>
      </xdr:nvSpPr>
      <xdr:spPr>
        <a:xfrm>
          <a:off x="20383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678" name="フローチャート: 判断 677"/>
        <xdr:cNvSpPr/>
      </xdr:nvSpPr>
      <xdr:spPr>
        <a:xfrm>
          <a:off x="19494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120650</xdr:rowOff>
    </xdr:from>
    <xdr:to>
      <xdr:col>98</xdr:col>
      <xdr:colOff>38100</xdr:colOff>
      <xdr:row>107</xdr:row>
      <xdr:rowOff>50800</xdr:rowOff>
    </xdr:to>
    <xdr:sp macro="" textlink="">
      <xdr:nvSpPr>
        <xdr:cNvPr id="679" name="フローチャート: 判断 678"/>
        <xdr:cNvSpPr/>
      </xdr:nvSpPr>
      <xdr:spPr>
        <a:xfrm>
          <a:off x="18605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0" name="テキスト ボックス 6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32258</xdr:rowOff>
    </xdr:from>
    <xdr:to>
      <xdr:col>112</xdr:col>
      <xdr:colOff>38100</xdr:colOff>
      <xdr:row>105</xdr:row>
      <xdr:rowOff>133858</xdr:rowOff>
    </xdr:to>
    <xdr:sp macro="" textlink="">
      <xdr:nvSpPr>
        <xdr:cNvPr id="685" name="楕円 684"/>
        <xdr:cNvSpPr/>
      </xdr:nvSpPr>
      <xdr:spPr>
        <a:xfrm>
          <a:off x="21272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53594</xdr:rowOff>
    </xdr:from>
    <xdr:to>
      <xdr:col>107</xdr:col>
      <xdr:colOff>101600</xdr:colOff>
      <xdr:row>105</xdr:row>
      <xdr:rowOff>155194</xdr:rowOff>
    </xdr:to>
    <xdr:sp macro="" textlink="">
      <xdr:nvSpPr>
        <xdr:cNvPr id="686" name="楕円 685"/>
        <xdr:cNvSpPr/>
      </xdr:nvSpPr>
      <xdr:spPr>
        <a:xfrm>
          <a:off x="20383500" y="180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83058</xdr:rowOff>
    </xdr:from>
    <xdr:to>
      <xdr:col>111</xdr:col>
      <xdr:colOff>177800</xdr:colOff>
      <xdr:row>105</xdr:row>
      <xdr:rowOff>104394</xdr:rowOff>
    </xdr:to>
    <xdr:cxnSp macro="">
      <xdr:nvCxnSpPr>
        <xdr:cNvPr id="687" name="直線コネクタ 686"/>
        <xdr:cNvCxnSpPr/>
      </xdr:nvCxnSpPr>
      <xdr:spPr>
        <a:xfrm flipV="1">
          <a:off x="20434300" y="18085308"/>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22733</xdr:rowOff>
    </xdr:from>
    <xdr:to>
      <xdr:col>102</xdr:col>
      <xdr:colOff>165100</xdr:colOff>
      <xdr:row>105</xdr:row>
      <xdr:rowOff>124333</xdr:rowOff>
    </xdr:to>
    <xdr:sp macro="" textlink="">
      <xdr:nvSpPr>
        <xdr:cNvPr id="688" name="楕円 687"/>
        <xdr:cNvSpPr/>
      </xdr:nvSpPr>
      <xdr:spPr>
        <a:xfrm>
          <a:off x="19494500" y="1802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73533</xdr:rowOff>
    </xdr:from>
    <xdr:to>
      <xdr:col>107</xdr:col>
      <xdr:colOff>50800</xdr:colOff>
      <xdr:row>105</xdr:row>
      <xdr:rowOff>104394</xdr:rowOff>
    </xdr:to>
    <xdr:cxnSp macro="">
      <xdr:nvCxnSpPr>
        <xdr:cNvPr id="689" name="直線コネクタ 688"/>
        <xdr:cNvCxnSpPr/>
      </xdr:nvCxnSpPr>
      <xdr:spPr>
        <a:xfrm>
          <a:off x="19545300" y="18075783"/>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79502</xdr:rowOff>
    </xdr:from>
    <xdr:to>
      <xdr:col>98</xdr:col>
      <xdr:colOff>38100</xdr:colOff>
      <xdr:row>107</xdr:row>
      <xdr:rowOff>9652</xdr:rowOff>
    </xdr:to>
    <xdr:sp macro="" textlink="">
      <xdr:nvSpPr>
        <xdr:cNvPr id="690" name="楕円 689"/>
        <xdr:cNvSpPr/>
      </xdr:nvSpPr>
      <xdr:spPr>
        <a:xfrm>
          <a:off x="18605500" y="1825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73533</xdr:rowOff>
    </xdr:from>
    <xdr:to>
      <xdr:col>102</xdr:col>
      <xdr:colOff>114300</xdr:colOff>
      <xdr:row>106</xdr:row>
      <xdr:rowOff>130302</xdr:rowOff>
    </xdr:to>
    <xdr:cxnSp macro="">
      <xdr:nvCxnSpPr>
        <xdr:cNvPr id="691" name="直線コネクタ 690"/>
        <xdr:cNvCxnSpPr/>
      </xdr:nvCxnSpPr>
      <xdr:spPr>
        <a:xfrm flipV="1">
          <a:off x="18656300" y="18075783"/>
          <a:ext cx="889000" cy="22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44594</xdr:rowOff>
    </xdr:from>
    <xdr:ext cx="469744" cy="259045"/>
    <xdr:sp macro="" textlink="">
      <xdr:nvSpPr>
        <xdr:cNvPr id="692" name="n_1aveValue【公民館】&#10;一人当たり面積"/>
        <xdr:cNvSpPr txBox="1"/>
      </xdr:nvSpPr>
      <xdr:spPr>
        <a:xfrm>
          <a:off x="21075727" y="1838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101744</xdr:rowOff>
    </xdr:from>
    <xdr:ext cx="469744" cy="259045"/>
    <xdr:sp macro="" textlink="">
      <xdr:nvSpPr>
        <xdr:cNvPr id="693" name="n_2aveValue【公民館】&#10;一人当たり面積"/>
        <xdr:cNvSpPr txBox="1"/>
      </xdr:nvSpPr>
      <xdr:spPr>
        <a:xfrm>
          <a:off x="20199427" y="1844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102888</xdr:rowOff>
    </xdr:from>
    <xdr:ext cx="469744" cy="259045"/>
    <xdr:sp macro="" textlink="">
      <xdr:nvSpPr>
        <xdr:cNvPr id="694" name="n_3aveValue【公民館】&#10;一人当たり面積"/>
        <xdr:cNvSpPr txBox="1"/>
      </xdr:nvSpPr>
      <xdr:spPr>
        <a:xfrm>
          <a:off x="19310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41927</xdr:rowOff>
    </xdr:from>
    <xdr:ext cx="469744" cy="259045"/>
    <xdr:sp macro="" textlink="">
      <xdr:nvSpPr>
        <xdr:cNvPr id="695" name="n_4aveValue【公民館】&#10;一人当たり面積"/>
        <xdr:cNvSpPr txBox="1"/>
      </xdr:nvSpPr>
      <xdr:spPr>
        <a:xfrm>
          <a:off x="18421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150385</xdr:rowOff>
    </xdr:from>
    <xdr:ext cx="469744" cy="259045"/>
    <xdr:sp macro="" textlink="">
      <xdr:nvSpPr>
        <xdr:cNvPr id="696" name="n_1mainValue【公民館】&#10;一人当たり面積"/>
        <xdr:cNvSpPr txBox="1"/>
      </xdr:nvSpPr>
      <xdr:spPr>
        <a:xfrm>
          <a:off x="210757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271</xdr:rowOff>
    </xdr:from>
    <xdr:ext cx="469744" cy="259045"/>
    <xdr:sp macro="" textlink="">
      <xdr:nvSpPr>
        <xdr:cNvPr id="697" name="n_2mainValue【公民館】&#10;一人当たり面積"/>
        <xdr:cNvSpPr txBox="1"/>
      </xdr:nvSpPr>
      <xdr:spPr>
        <a:xfrm>
          <a:off x="20199427" y="1783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140860</xdr:rowOff>
    </xdr:from>
    <xdr:ext cx="469744" cy="259045"/>
    <xdr:sp macro="" textlink="">
      <xdr:nvSpPr>
        <xdr:cNvPr id="698" name="n_3mainValue【公民館】&#10;一人当たり面積"/>
        <xdr:cNvSpPr txBox="1"/>
      </xdr:nvSpPr>
      <xdr:spPr>
        <a:xfrm>
          <a:off x="19310427" y="1780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26179</xdr:rowOff>
    </xdr:from>
    <xdr:ext cx="469744" cy="259045"/>
    <xdr:sp macro="" textlink="">
      <xdr:nvSpPr>
        <xdr:cNvPr id="699" name="n_4mainValue【公民館】&#10;一人当たり面積"/>
        <xdr:cNvSpPr txBox="1"/>
      </xdr:nvSpPr>
      <xdr:spPr>
        <a:xfrm>
          <a:off x="18421427" y="1802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0" name="正方形/長方形 6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1" name="正方形/長方形 7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2" name="テキスト ボックス 7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令和元年度の固定資産台帳が整備中のため、有形固定資産減価償却率は未算定である。公営住宅は令和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月豪雨により全て被災したため、該当数値がなくなる。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3,585
3,582
207.58
4,525,111
4,277,527
161,432
2,181,508
3,592,575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76" name="直線コネクタ 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77" name="テキスト ボックス 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8" name="直線コネクタ 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9" name="テキスト ボックス 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80" name="直線コネクタ 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81" name="テキスト ボックス 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2" name="直線コネクタ 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3" name="テキスト ボックス 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4" name="直線コネクタ 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5" name="テキスト ボックス 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6" name="直線コネクタ 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87" name="テキスト ボックス 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150768</xdr:rowOff>
    </xdr:from>
    <xdr:to>
      <xdr:col>24</xdr:col>
      <xdr:colOff>62865</xdr:colOff>
      <xdr:row>86</xdr:row>
      <xdr:rowOff>168729</xdr:rowOff>
    </xdr:to>
    <xdr:cxnSp macro="">
      <xdr:nvCxnSpPr>
        <xdr:cNvPr id="90" name="直線コネクタ 89"/>
        <xdr:cNvCxnSpPr/>
      </xdr:nvCxnSpPr>
      <xdr:spPr>
        <a:xfrm flipV="1">
          <a:off x="4634865" y="1335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92" name="直線コネクタ 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97445</xdr:rowOff>
    </xdr:from>
    <xdr:ext cx="340478" cy="259045"/>
    <xdr:sp macro="" textlink="">
      <xdr:nvSpPr>
        <xdr:cNvPr id="93" name="【福祉施設】&#10;有形固定資産減価償却率最大値テキスト"/>
        <xdr:cNvSpPr txBox="1"/>
      </xdr:nvSpPr>
      <xdr:spPr>
        <a:xfrm>
          <a:off x="4673600" y="1312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150768</xdr:rowOff>
    </xdr:from>
    <xdr:to>
      <xdr:col>24</xdr:col>
      <xdr:colOff>152400</xdr:colOff>
      <xdr:row>77</xdr:row>
      <xdr:rowOff>150768</xdr:rowOff>
    </xdr:to>
    <xdr:cxnSp macro="">
      <xdr:nvCxnSpPr>
        <xdr:cNvPr id="94" name="直線コネクタ 93"/>
        <xdr:cNvCxnSpPr/>
      </xdr:nvCxnSpPr>
      <xdr:spPr>
        <a:xfrm>
          <a:off x="4546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9814</xdr:rowOff>
    </xdr:from>
    <xdr:ext cx="405111" cy="259045"/>
    <xdr:sp macro="" textlink="">
      <xdr:nvSpPr>
        <xdr:cNvPr id="95" name="【福祉施設】&#10;有形固定資産減価償却率平均値テキスト"/>
        <xdr:cNvSpPr txBox="1"/>
      </xdr:nvSpPr>
      <xdr:spPr>
        <a:xfrm>
          <a:off x="4673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96" name="フローチャート: 判断 95"/>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97" name="フローチャート: 判断 96"/>
        <xdr:cNvSpPr/>
      </xdr:nvSpPr>
      <xdr:spPr>
        <a:xfrm>
          <a:off x="3746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145687</xdr:rowOff>
    </xdr:from>
    <xdr:to>
      <xdr:col>15</xdr:col>
      <xdr:colOff>101600</xdr:colOff>
      <xdr:row>82</xdr:row>
      <xdr:rowOff>75837</xdr:rowOff>
    </xdr:to>
    <xdr:sp macro="" textlink="">
      <xdr:nvSpPr>
        <xdr:cNvPr id="98" name="フローチャート: 判断 97"/>
        <xdr:cNvSpPr/>
      </xdr:nvSpPr>
      <xdr:spPr>
        <a:xfrm>
          <a:off x="2857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1995</xdr:rowOff>
    </xdr:from>
    <xdr:to>
      <xdr:col>10</xdr:col>
      <xdr:colOff>165100</xdr:colOff>
      <xdr:row>82</xdr:row>
      <xdr:rowOff>103595</xdr:rowOff>
    </xdr:to>
    <xdr:sp macro="" textlink="">
      <xdr:nvSpPr>
        <xdr:cNvPr id="99" name="フローチャート: 判断 98"/>
        <xdr:cNvSpPr/>
      </xdr:nvSpPr>
      <xdr:spPr>
        <a:xfrm>
          <a:off x="1968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100" name="フローチャート: 判断 99"/>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1" name="テキスト ボックス 1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363</xdr:rowOff>
    </xdr:from>
    <xdr:to>
      <xdr:col>20</xdr:col>
      <xdr:colOff>38100</xdr:colOff>
      <xdr:row>82</xdr:row>
      <xdr:rowOff>101963</xdr:rowOff>
    </xdr:to>
    <xdr:sp macro="" textlink="">
      <xdr:nvSpPr>
        <xdr:cNvPr id="106" name="楕円 105"/>
        <xdr:cNvSpPr/>
      </xdr:nvSpPr>
      <xdr:spPr>
        <a:xfrm>
          <a:off x="3746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119562</xdr:rowOff>
    </xdr:from>
    <xdr:to>
      <xdr:col>15</xdr:col>
      <xdr:colOff>101600</xdr:colOff>
      <xdr:row>82</xdr:row>
      <xdr:rowOff>49712</xdr:rowOff>
    </xdr:to>
    <xdr:sp macro="" textlink="">
      <xdr:nvSpPr>
        <xdr:cNvPr id="107" name="楕円 106"/>
        <xdr:cNvSpPr/>
      </xdr:nvSpPr>
      <xdr:spPr>
        <a:xfrm>
          <a:off x="2857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170362</xdr:rowOff>
    </xdr:from>
    <xdr:to>
      <xdr:col>19</xdr:col>
      <xdr:colOff>177800</xdr:colOff>
      <xdr:row>82</xdr:row>
      <xdr:rowOff>51163</xdr:rowOff>
    </xdr:to>
    <xdr:cxnSp macro="">
      <xdr:nvCxnSpPr>
        <xdr:cNvPr id="108" name="直線コネクタ 107"/>
        <xdr:cNvCxnSpPr/>
      </xdr:nvCxnSpPr>
      <xdr:spPr>
        <a:xfrm>
          <a:off x="2908300" y="140578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77107</xdr:rowOff>
    </xdr:from>
    <xdr:to>
      <xdr:col>10</xdr:col>
      <xdr:colOff>165100</xdr:colOff>
      <xdr:row>82</xdr:row>
      <xdr:rowOff>7257</xdr:rowOff>
    </xdr:to>
    <xdr:sp macro="" textlink="">
      <xdr:nvSpPr>
        <xdr:cNvPr id="109" name="楕円 108"/>
        <xdr:cNvSpPr/>
      </xdr:nvSpPr>
      <xdr:spPr>
        <a:xfrm>
          <a:off x="1968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127907</xdr:rowOff>
    </xdr:from>
    <xdr:to>
      <xdr:col>15</xdr:col>
      <xdr:colOff>50800</xdr:colOff>
      <xdr:row>81</xdr:row>
      <xdr:rowOff>170362</xdr:rowOff>
    </xdr:to>
    <xdr:cxnSp macro="">
      <xdr:nvCxnSpPr>
        <xdr:cNvPr id="110" name="直線コネクタ 109"/>
        <xdr:cNvCxnSpPr/>
      </xdr:nvCxnSpPr>
      <xdr:spPr>
        <a:xfrm>
          <a:off x="2019300" y="1401535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107059</xdr:rowOff>
    </xdr:from>
    <xdr:ext cx="405111" cy="259045"/>
    <xdr:sp macro="" textlink="">
      <xdr:nvSpPr>
        <xdr:cNvPr id="111" name="n_1aveValue【福祉施設】&#10;有形固定資産減価償却率"/>
        <xdr:cNvSpPr txBox="1"/>
      </xdr:nvSpPr>
      <xdr:spPr>
        <a:xfrm>
          <a:off x="35820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66964</xdr:rowOff>
    </xdr:from>
    <xdr:ext cx="405111" cy="259045"/>
    <xdr:sp macro="" textlink="">
      <xdr:nvSpPr>
        <xdr:cNvPr id="112" name="n_2aveValue【福祉施設】&#10;有形固定資産減価償却率"/>
        <xdr:cNvSpPr txBox="1"/>
      </xdr:nvSpPr>
      <xdr:spPr>
        <a:xfrm>
          <a:off x="2705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94722</xdr:rowOff>
    </xdr:from>
    <xdr:ext cx="405111" cy="259045"/>
    <xdr:sp macro="" textlink="">
      <xdr:nvSpPr>
        <xdr:cNvPr id="113" name="n_3aveValue【福祉施設】&#10;有形固定資産減価償却率"/>
        <xdr:cNvSpPr txBox="1"/>
      </xdr:nvSpPr>
      <xdr:spPr>
        <a:xfrm>
          <a:off x="1816744" y="1415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114" name="n_4aveValue【福祉施設】&#10;有形固定資産減価償却率"/>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93090</xdr:rowOff>
    </xdr:from>
    <xdr:ext cx="405111" cy="259045"/>
    <xdr:sp macro="" textlink="">
      <xdr:nvSpPr>
        <xdr:cNvPr id="115" name="n_1mainValue【福祉施設】&#10;有形固定資産減価償却率"/>
        <xdr:cNvSpPr txBox="1"/>
      </xdr:nvSpPr>
      <xdr:spPr>
        <a:xfrm>
          <a:off x="3582044"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66239</xdr:rowOff>
    </xdr:from>
    <xdr:ext cx="405111" cy="259045"/>
    <xdr:sp macro="" textlink="">
      <xdr:nvSpPr>
        <xdr:cNvPr id="116" name="n_2mainValue【福祉施設】&#10;有形固定資産減価償却率"/>
        <xdr:cNvSpPr txBox="1"/>
      </xdr:nvSpPr>
      <xdr:spPr>
        <a:xfrm>
          <a:off x="2705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23784</xdr:rowOff>
    </xdr:from>
    <xdr:ext cx="405111" cy="259045"/>
    <xdr:sp macro="" textlink="">
      <xdr:nvSpPr>
        <xdr:cNvPr id="117" name="n_3mainValue【福祉施設】&#10;有形固定資産減価償却率"/>
        <xdr:cNvSpPr txBox="1"/>
      </xdr:nvSpPr>
      <xdr:spPr>
        <a:xfrm>
          <a:off x="1816744" y="1373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8" name="正方形/長方形 1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9" name="正方形/長方形 1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0" name="正方形/長方形 1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1" name="正方形/長方形 1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2" name="正方形/長方形 1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3" name="正方形/長方形 1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4" name="正方形/長方形 1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25" name="正方形/長方形 1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6" name="テキスト ボックス 1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7" name="直線コネクタ 1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28" name="直線コネクタ 12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29" name="テキスト ボックス 12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30" name="直線コネクタ 12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31" name="テキスト ボックス 13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32" name="直線コネクタ 13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33" name="テキスト ボックス 13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34" name="直線コネクタ 13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35" name="テキスト ボックス 13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6" name="直線コネクタ 1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7" name="テキスト ボックス 1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55474</xdr:rowOff>
    </xdr:from>
    <xdr:to>
      <xdr:col>54</xdr:col>
      <xdr:colOff>189865</xdr:colOff>
      <xdr:row>86</xdr:row>
      <xdr:rowOff>20041</xdr:rowOff>
    </xdr:to>
    <xdr:cxnSp macro="">
      <xdr:nvCxnSpPr>
        <xdr:cNvPr id="139" name="直線コネクタ 138"/>
        <xdr:cNvCxnSpPr/>
      </xdr:nvCxnSpPr>
      <xdr:spPr>
        <a:xfrm flipV="1">
          <a:off x="10476865" y="13428574"/>
          <a:ext cx="0"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23868</xdr:rowOff>
    </xdr:from>
    <xdr:ext cx="469744" cy="259045"/>
    <xdr:sp macro="" textlink="">
      <xdr:nvSpPr>
        <xdr:cNvPr id="140" name="【福祉施設】&#10;一人当たり面積最小値テキスト"/>
        <xdr:cNvSpPr txBox="1"/>
      </xdr:nvSpPr>
      <xdr:spPr>
        <a:xfrm>
          <a:off x="10515600" y="1476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20041</xdr:rowOff>
    </xdr:from>
    <xdr:to>
      <xdr:col>55</xdr:col>
      <xdr:colOff>88900</xdr:colOff>
      <xdr:row>86</xdr:row>
      <xdr:rowOff>20041</xdr:rowOff>
    </xdr:to>
    <xdr:cxnSp macro="">
      <xdr:nvCxnSpPr>
        <xdr:cNvPr id="141" name="直線コネクタ 140"/>
        <xdr:cNvCxnSpPr/>
      </xdr:nvCxnSpPr>
      <xdr:spPr>
        <a:xfrm>
          <a:off x="10388600" y="14764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2151</xdr:rowOff>
    </xdr:from>
    <xdr:ext cx="469744" cy="259045"/>
    <xdr:sp macro="" textlink="">
      <xdr:nvSpPr>
        <xdr:cNvPr id="142" name="【福祉施設】&#10;一人当たり面積最大値テキスト"/>
        <xdr:cNvSpPr txBox="1"/>
      </xdr:nvSpPr>
      <xdr:spPr>
        <a:xfrm>
          <a:off x="10515600" y="1320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55474</xdr:rowOff>
    </xdr:from>
    <xdr:to>
      <xdr:col>55</xdr:col>
      <xdr:colOff>88900</xdr:colOff>
      <xdr:row>78</xdr:row>
      <xdr:rowOff>55474</xdr:rowOff>
    </xdr:to>
    <xdr:cxnSp macro="">
      <xdr:nvCxnSpPr>
        <xdr:cNvPr id="143" name="直線コネクタ 142"/>
        <xdr:cNvCxnSpPr/>
      </xdr:nvCxnSpPr>
      <xdr:spPr>
        <a:xfrm>
          <a:off x="10388600" y="1342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107002</xdr:rowOff>
    </xdr:from>
    <xdr:ext cx="469744" cy="259045"/>
    <xdr:sp macro="" textlink="">
      <xdr:nvSpPr>
        <xdr:cNvPr id="144" name="【福祉施設】&#10;一人当たり面積平均値テキスト"/>
        <xdr:cNvSpPr txBox="1"/>
      </xdr:nvSpPr>
      <xdr:spPr>
        <a:xfrm>
          <a:off x="10515600" y="14508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128575</xdr:rowOff>
    </xdr:from>
    <xdr:to>
      <xdr:col>55</xdr:col>
      <xdr:colOff>50800</xdr:colOff>
      <xdr:row>85</xdr:row>
      <xdr:rowOff>58725</xdr:rowOff>
    </xdr:to>
    <xdr:sp macro="" textlink="">
      <xdr:nvSpPr>
        <xdr:cNvPr id="145" name="フローチャート: 判断 144"/>
        <xdr:cNvSpPr/>
      </xdr:nvSpPr>
      <xdr:spPr>
        <a:xfrm>
          <a:off x="10426700" y="1453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131090</xdr:rowOff>
    </xdr:from>
    <xdr:to>
      <xdr:col>50</xdr:col>
      <xdr:colOff>165100</xdr:colOff>
      <xdr:row>85</xdr:row>
      <xdr:rowOff>61240</xdr:rowOff>
    </xdr:to>
    <xdr:sp macro="" textlink="">
      <xdr:nvSpPr>
        <xdr:cNvPr id="146" name="フローチャート: 判断 145"/>
        <xdr:cNvSpPr/>
      </xdr:nvSpPr>
      <xdr:spPr>
        <a:xfrm>
          <a:off x="9588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167666</xdr:rowOff>
    </xdr:from>
    <xdr:to>
      <xdr:col>46</xdr:col>
      <xdr:colOff>38100</xdr:colOff>
      <xdr:row>85</xdr:row>
      <xdr:rowOff>97816</xdr:rowOff>
    </xdr:to>
    <xdr:sp macro="" textlink="">
      <xdr:nvSpPr>
        <xdr:cNvPr id="147" name="フローチャート: 判断 146"/>
        <xdr:cNvSpPr/>
      </xdr:nvSpPr>
      <xdr:spPr>
        <a:xfrm>
          <a:off x="8699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161265</xdr:rowOff>
    </xdr:from>
    <xdr:to>
      <xdr:col>41</xdr:col>
      <xdr:colOff>101600</xdr:colOff>
      <xdr:row>85</xdr:row>
      <xdr:rowOff>91415</xdr:rowOff>
    </xdr:to>
    <xdr:sp macro="" textlink="">
      <xdr:nvSpPr>
        <xdr:cNvPr id="148" name="フローチャート: 判断 147"/>
        <xdr:cNvSpPr/>
      </xdr:nvSpPr>
      <xdr:spPr>
        <a:xfrm>
          <a:off x="7810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91542</xdr:rowOff>
    </xdr:from>
    <xdr:to>
      <xdr:col>36</xdr:col>
      <xdr:colOff>165100</xdr:colOff>
      <xdr:row>85</xdr:row>
      <xdr:rowOff>21692</xdr:rowOff>
    </xdr:to>
    <xdr:sp macro="" textlink="">
      <xdr:nvSpPr>
        <xdr:cNvPr id="149" name="フローチャート: 判断 148"/>
        <xdr:cNvSpPr/>
      </xdr:nvSpPr>
      <xdr:spPr>
        <a:xfrm>
          <a:off x="6921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0" name="テキスト ボックス 1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1" name="テキスト ボックス 1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2" name="テキスト ボックス 1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3" name="テキスト ボックス 1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4" name="テキスト ボックス 1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142291</xdr:rowOff>
    </xdr:from>
    <xdr:to>
      <xdr:col>50</xdr:col>
      <xdr:colOff>165100</xdr:colOff>
      <xdr:row>85</xdr:row>
      <xdr:rowOff>72441</xdr:rowOff>
    </xdr:to>
    <xdr:sp macro="" textlink="">
      <xdr:nvSpPr>
        <xdr:cNvPr id="155" name="楕円 154"/>
        <xdr:cNvSpPr/>
      </xdr:nvSpPr>
      <xdr:spPr>
        <a:xfrm>
          <a:off x="9588500" y="1454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149149</xdr:rowOff>
    </xdr:from>
    <xdr:to>
      <xdr:col>46</xdr:col>
      <xdr:colOff>38100</xdr:colOff>
      <xdr:row>85</xdr:row>
      <xdr:rowOff>79299</xdr:rowOff>
    </xdr:to>
    <xdr:sp macro="" textlink="">
      <xdr:nvSpPr>
        <xdr:cNvPr id="156" name="楕円 155"/>
        <xdr:cNvSpPr/>
      </xdr:nvSpPr>
      <xdr:spPr>
        <a:xfrm>
          <a:off x="8699500" y="1455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21641</xdr:rowOff>
    </xdr:from>
    <xdr:to>
      <xdr:col>50</xdr:col>
      <xdr:colOff>114300</xdr:colOff>
      <xdr:row>85</xdr:row>
      <xdr:rowOff>28499</xdr:rowOff>
    </xdr:to>
    <xdr:cxnSp macro="">
      <xdr:nvCxnSpPr>
        <xdr:cNvPr id="157" name="直線コネクタ 156"/>
        <xdr:cNvCxnSpPr/>
      </xdr:nvCxnSpPr>
      <xdr:spPr>
        <a:xfrm flipV="1">
          <a:off x="8750300" y="1459489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150521</xdr:rowOff>
    </xdr:from>
    <xdr:to>
      <xdr:col>41</xdr:col>
      <xdr:colOff>101600</xdr:colOff>
      <xdr:row>85</xdr:row>
      <xdr:rowOff>80671</xdr:rowOff>
    </xdr:to>
    <xdr:sp macro="" textlink="">
      <xdr:nvSpPr>
        <xdr:cNvPr id="158" name="楕円 157"/>
        <xdr:cNvSpPr/>
      </xdr:nvSpPr>
      <xdr:spPr>
        <a:xfrm>
          <a:off x="7810500" y="1455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28499</xdr:rowOff>
    </xdr:from>
    <xdr:to>
      <xdr:col>45</xdr:col>
      <xdr:colOff>177800</xdr:colOff>
      <xdr:row>85</xdr:row>
      <xdr:rowOff>29871</xdr:rowOff>
    </xdr:to>
    <xdr:cxnSp macro="">
      <xdr:nvCxnSpPr>
        <xdr:cNvPr id="159" name="直線コネクタ 158"/>
        <xdr:cNvCxnSpPr/>
      </xdr:nvCxnSpPr>
      <xdr:spPr>
        <a:xfrm flipV="1">
          <a:off x="7861300" y="1460174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77767</xdr:rowOff>
    </xdr:from>
    <xdr:ext cx="469744" cy="259045"/>
    <xdr:sp macro="" textlink="">
      <xdr:nvSpPr>
        <xdr:cNvPr id="160" name="n_1aveValue【福祉施設】&#10;一人当たり面積"/>
        <xdr:cNvSpPr txBox="1"/>
      </xdr:nvSpPr>
      <xdr:spPr>
        <a:xfrm>
          <a:off x="93917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88943</xdr:rowOff>
    </xdr:from>
    <xdr:ext cx="469744" cy="259045"/>
    <xdr:sp macro="" textlink="">
      <xdr:nvSpPr>
        <xdr:cNvPr id="161" name="n_2aveValue【福祉施設】&#10;一人当たり面積"/>
        <xdr:cNvSpPr txBox="1"/>
      </xdr:nvSpPr>
      <xdr:spPr>
        <a:xfrm>
          <a:off x="8515427" y="1466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82542</xdr:rowOff>
    </xdr:from>
    <xdr:ext cx="469744" cy="259045"/>
    <xdr:sp macro="" textlink="">
      <xdr:nvSpPr>
        <xdr:cNvPr id="162" name="n_3aveValue【福祉施設】&#10;一人当たり面積"/>
        <xdr:cNvSpPr txBox="1"/>
      </xdr:nvSpPr>
      <xdr:spPr>
        <a:xfrm>
          <a:off x="7626427" y="1465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38219</xdr:rowOff>
    </xdr:from>
    <xdr:ext cx="469744" cy="259045"/>
    <xdr:sp macro="" textlink="">
      <xdr:nvSpPr>
        <xdr:cNvPr id="163" name="n_4aveValue【福祉施設】&#10;一人当たり面積"/>
        <xdr:cNvSpPr txBox="1"/>
      </xdr:nvSpPr>
      <xdr:spPr>
        <a:xfrm>
          <a:off x="6737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63568</xdr:rowOff>
    </xdr:from>
    <xdr:ext cx="469744" cy="259045"/>
    <xdr:sp macro="" textlink="">
      <xdr:nvSpPr>
        <xdr:cNvPr id="164" name="n_1mainValue【福祉施設】&#10;一人当たり面積"/>
        <xdr:cNvSpPr txBox="1"/>
      </xdr:nvSpPr>
      <xdr:spPr>
        <a:xfrm>
          <a:off x="9391727" y="1463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95826</xdr:rowOff>
    </xdr:from>
    <xdr:ext cx="469744" cy="259045"/>
    <xdr:sp macro="" textlink="">
      <xdr:nvSpPr>
        <xdr:cNvPr id="165" name="n_2mainValue【福祉施設】&#10;一人当たり面積"/>
        <xdr:cNvSpPr txBox="1"/>
      </xdr:nvSpPr>
      <xdr:spPr>
        <a:xfrm>
          <a:off x="8515427" y="1432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97198</xdr:rowOff>
    </xdr:from>
    <xdr:ext cx="469744" cy="259045"/>
    <xdr:sp macro="" textlink="">
      <xdr:nvSpPr>
        <xdr:cNvPr id="166" name="n_3mainValue【福祉施設】&#10;一人当たり面積"/>
        <xdr:cNvSpPr txBox="1"/>
      </xdr:nvSpPr>
      <xdr:spPr>
        <a:xfrm>
          <a:off x="7626427" y="1432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67" name="正方形/長方形 1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8" name="正方形/長方形 1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9" name="正方形/長方形 1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0" name="正方形/長方形 1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1" name="正方形/長方形 1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2" name="正方形/長方形 1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3" name="正方形/長方形 1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4" name="正方形/長方形 17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5" name="テキスト ボックス 17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76" name="直線コネクタ 17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77" name="テキスト ボックス 17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78" name="直線コネクタ 17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79" name="テキスト ボックス 17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80" name="直線コネクタ 17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81" name="テキスト ボックス 18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82" name="直線コネクタ 18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83" name="テキスト ボックス 18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84" name="直線コネクタ 18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85" name="テキスト ボックス 18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86" name="直線コネクタ 18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87" name="テキスト ボックス 18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88" name="直線コネクタ 18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89" name="テキスト ボックス 18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0" name="直線コネクタ 1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19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108</xdr:row>
      <xdr:rowOff>33745</xdr:rowOff>
    </xdr:to>
    <xdr:cxnSp macro="">
      <xdr:nvCxnSpPr>
        <xdr:cNvPr id="192" name="直線コネクタ 191"/>
        <xdr:cNvCxnSpPr/>
      </xdr:nvCxnSpPr>
      <xdr:spPr>
        <a:xfrm flipV="1">
          <a:off x="4634865" y="17286514"/>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37572</xdr:rowOff>
    </xdr:from>
    <xdr:ext cx="405111" cy="259045"/>
    <xdr:sp macro="" textlink="">
      <xdr:nvSpPr>
        <xdr:cNvPr id="193" name="【市民会館】&#10;有形固定資産減価償却率最小値テキスト"/>
        <xdr:cNvSpPr txBox="1"/>
      </xdr:nvSpPr>
      <xdr:spPr>
        <a:xfrm>
          <a:off x="4673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33745</xdr:rowOff>
    </xdr:from>
    <xdr:to>
      <xdr:col>24</xdr:col>
      <xdr:colOff>152400</xdr:colOff>
      <xdr:row>108</xdr:row>
      <xdr:rowOff>33745</xdr:rowOff>
    </xdr:to>
    <xdr:cxnSp macro="">
      <xdr:nvCxnSpPr>
        <xdr:cNvPr id="194" name="直線コネクタ 193"/>
        <xdr:cNvCxnSpPr/>
      </xdr:nvCxnSpPr>
      <xdr:spPr>
        <a:xfrm>
          <a:off x="4546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195"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196" name="直線コネクタ 195"/>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3827</xdr:rowOff>
    </xdr:from>
    <xdr:ext cx="405111" cy="259045"/>
    <xdr:sp macro="" textlink="">
      <xdr:nvSpPr>
        <xdr:cNvPr id="197" name="【市民会館】&#10;有形固定資産減価償却率平均値テキスト"/>
        <xdr:cNvSpPr txBox="1"/>
      </xdr:nvSpPr>
      <xdr:spPr>
        <a:xfrm>
          <a:off x="4673600" y="1817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25400</xdr:rowOff>
    </xdr:from>
    <xdr:to>
      <xdr:col>24</xdr:col>
      <xdr:colOff>114300</xdr:colOff>
      <xdr:row>106</xdr:row>
      <xdr:rowOff>127000</xdr:rowOff>
    </xdr:to>
    <xdr:sp macro="" textlink="">
      <xdr:nvSpPr>
        <xdr:cNvPr id="198" name="フローチャート: 判断 197"/>
        <xdr:cNvSpPr/>
      </xdr:nvSpPr>
      <xdr:spPr>
        <a:xfrm>
          <a:off x="4584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169092</xdr:rowOff>
    </xdr:from>
    <xdr:to>
      <xdr:col>20</xdr:col>
      <xdr:colOff>38100</xdr:colOff>
      <xdr:row>106</xdr:row>
      <xdr:rowOff>99242</xdr:rowOff>
    </xdr:to>
    <xdr:sp macro="" textlink="">
      <xdr:nvSpPr>
        <xdr:cNvPr id="199" name="フローチャート: 判断 198"/>
        <xdr:cNvSpPr/>
      </xdr:nvSpPr>
      <xdr:spPr>
        <a:xfrm>
          <a:off x="37465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200" name="フローチャート: 判断 199"/>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46627</xdr:rowOff>
    </xdr:from>
    <xdr:to>
      <xdr:col>10</xdr:col>
      <xdr:colOff>165100</xdr:colOff>
      <xdr:row>104</xdr:row>
      <xdr:rowOff>148227</xdr:rowOff>
    </xdr:to>
    <xdr:sp macro="" textlink="">
      <xdr:nvSpPr>
        <xdr:cNvPr id="201" name="フローチャート: 判断 200"/>
        <xdr:cNvSpPr/>
      </xdr:nvSpPr>
      <xdr:spPr>
        <a:xfrm>
          <a:off x="1968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128270</xdr:rowOff>
    </xdr:from>
    <xdr:to>
      <xdr:col>6</xdr:col>
      <xdr:colOff>38100</xdr:colOff>
      <xdr:row>103</xdr:row>
      <xdr:rowOff>58420</xdr:rowOff>
    </xdr:to>
    <xdr:sp macro="" textlink="">
      <xdr:nvSpPr>
        <xdr:cNvPr id="202" name="フローチャート: 判断 201"/>
        <xdr:cNvSpPr/>
      </xdr:nvSpPr>
      <xdr:spPr>
        <a:xfrm>
          <a:off x="1079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03" name="テキスト ボックス 20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4" name="テキスト ボックス 20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5" name="テキスト ボックス 20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06" name="テキスト ボックス 20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07" name="テキスト ボックス 20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87449</xdr:rowOff>
    </xdr:from>
    <xdr:to>
      <xdr:col>20</xdr:col>
      <xdr:colOff>38100</xdr:colOff>
      <xdr:row>107</xdr:row>
      <xdr:rowOff>17599</xdr:rowOff>
    </xdr:to>
    <xdr:sp macro="" textlink="">
      <xdr:nvSpPr>
        <xdr:cNvPr id="208" name="楕円 207"/>
        <xdr:cNvSpPr/>
      </xdr:nvSpPr>
      <xdr:spPr>
        <a:xfrm>
          <a:off x="3746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54792</xdr:rowOff>
    </xdr:from>
    <xdr:to>
      <xdr:col>10</xdr:col>
      <xdr:colOff>165100</xdr:colOff>
      <xdr:row>105</xdr:row>
      <xdr:rowOff>156392</xdr:rowOff>
    </xdr:to>
    <xdr:sp macro="" textlink="">
      <xdr:nvSpPr>
        <xdr:cNvPr id="209" name="楕円 208"/>
        <xdr:cNvSpPr/>
      </xdr:nvSpPr>
      <xdr:spPr>
        <a:xfrm>
          <a:off x="1968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115769</xdr:rowOff>
    </xdr:from>
    <xdr:ext cx="405111" cy="259045"/>
    <xdr:sp macro="" textlink="">
      <xdr:nvSpPr>
        <xdr:cNvPr id="210" name="n_1aveValue【市民会館】&#10;有形固定資産減価償却率"/>
        <xdr:cNvSpPr txBox="1"/>
      </xdr:nvSpPr>
      <xdr:spPr>
        <a:xfrm>
          <a:off x="3582044" y="17946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211"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164754</xdr:rowOff>
    </xdr:from>
    <xdr:ext cx="405111" cy="259045"/>
    <xdr:sp macro="" textlink="">
      <xdr:nvSpPr>
        <xdr:cNvPr id="212" name="n_3aveValue【市民会館】&#10;有形固定資産減価償却率"/>
        <xdr:cNvSpPr txBox="1"/>
      </xdr:nvSpPr>
      <xdr:spPr>
        <a:xfrm>
          <a:off x="1816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74947</xdr:rowOff>
    </xdr:from>
    <xdr:ext cx="405111" cy="259045"/>
    <xdr:sp macro="" textlink="">
      <xdr:nvSpPr>
        <xdr:cNvPr id="213" name="n_4aveValue【市民会館】&#10;有形固定資産減価償却率"/>
        <xdr:cNvSpPr txBox="1"/>
      </xdr:nvSpPr>
      <xdr:spPr>
        <a:xfrm>
          <a:off x="927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8726</xdr:rowOff>
    </xdr:from>
    <xdr:ext cx="405111" cy="259045"/>
    <xdr:sp macro="" textlink="">
      <xdr:nvSpPr>
        <xdr:cNvPr id="214" name="n_1mainValue【市民会館】&#10;有形固定資産減価償却率"/>
        <xdr:cNvSpPr txBox="1"/>
      </xdr:nvSpPr>
      <xdr:spPr>
        <a:xfrm>
          <a:off x="35820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147519</xdr:rowOff>
    </xdr:from>
    <xdr:ext cx="405111" cy="259045"/>
    <xdr:sp macro="" textlink="">
      <xdr:nvSpPr>
        <xdr:cNvPr id="215" name="n_3mainValue【市民会館】&#10;有形固定資産減価償却率"/>
        <xdr:cNvSpPr txBox="1"/>
      </xdr:nvSpPr>
      <xdr:spPr>
        <a:xfrm>
          <a:off x="18167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16" name="正方形/長方形 2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17" name="正方形/長方形 2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18" name="正方形/長方形 2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19" name="正方形/長方形 2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0" name="正方形/長方形 2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1" name="正方形/長方形 2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2" name="正方形/長方形 2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3" name="正方形/長方形 22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24" name="テキスト ボックス 22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25" name="直線コネクタ 22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26" name="直線コネクタ 22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27" name="テキスト ボックス 22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28" name="直線コネクタ 22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29" name="テキスト ボックス 22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30" name="直線コネクタ 22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31" name="テキスト ボックス 23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32" name="直線コネクタ 23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33" name="テキスト ボックス 23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34" name="直線コネクタ 23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35" name="テキスト ボックス 23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36" name="直線コネクタ 23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37" name="テキスト ボックス 23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3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165736</xdr:rowOff>
    </xdr:from>
    <xdr:to>
      <xdr:col>54</xdr:col>
      <xdr:colOff>189865</xdr:colOff>
      <xdr:row>108</xdr:row>
      <xdr:rowOff>92583</xdr:rowOff>
    </xdr:to>
    <xdr:cxnSp macro="">
      <xdr:nvCxnSpPr>
        <xdr:cNvPr id="239" name="直線コネクタ 238"/>
        <xdr:cNvCxnSpPr/>
      </xdr:nvCxnSpPr>
      <xdr:spPr>
        <a:xfrm flipV="1">
          <a:off x="10476865" y="17310736"/>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96410</xdr:rowOff>
    </xdr:from>
    <xdr:ext cx="469744" cy="259045"/>
    <xdr:sp macro="" textlink="">
      <xdr:nvSpPr>
        <xdr:cNvPr id="240" name="【市民会館】&#10;一人当たり面積最小値テキスト"/>
        <xdr:cNvSpPr txBox="1"/>
      </xdr:nvSpPr>
      <xdr:spPr>
        <a:xfrm>
          <a:off x="10515600" y="186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92583</xdr:rowOff>
    </xdr:from>
    <xdr:to>
      <xdr:col>55</xdr:col>
      <xdr:colOff>88900</xdr:colOff>
      <xdr:row>108</xdr:row>
      <xdr:rowOff>92583</xdr:rowOff>
    </xdr:to>
    <xdr:cxnSp macro="">
      <xdr:nvCxnSpPr>
        <xdr:cNvPr id="241" name="直線コネクタ 240"/>
        <xdr:cNvCxnSpPr/>
      </xdr:nvCxnSpPr>
      <xdr:spPr>
        <a:xfrm>
          <a:off x="10388600" y="186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112413</xdr:rowOff>
    </xdr:from>
    <xdr:ext cx="469744" cy="259045"/>
    <xdr:sp macro="" textlink="">
      <xdr:nvSpPr>
        <xdr:cNvPr id="242" name="【市民会館】&#10;一人当たり面積最大値テキスト"/>
        <xdr:cNvSpPr txBox="1"/>
      </xdr:nvSpPr>
      <xdr:spPr>
        <a:xfrm>
          <a:off x="10515600" y="170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165736</xdr:rowOff>
    </xdr:from>
    <xdr:to>
      <xdr:col>55</xdr:col>
      <xdr:colOff>88900</xdr:colOff>
      <xdr:row>100</xdr:row>
      <xdr:rowOff>165736</xdr:rowOff>
    </xdr:to>
    <xdr:cxnSp macro="">
      <xdr:nvCxnSpPr>
        <xdr:cNvPr id="243" name="直線コネクタ 242"/>
        <xdr:cNvCxnSpPr/>
      </xdr:nvCxnSpPr>
      <xdr:spPr>
        <a:xfrm>
          <a:off x="10388600" y="1731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83838</xdr:rowOff>
    </xdr:from>
    <xdr:ext cx="469744" cy="259045"/>
    <xdr:sp macro="" textlink="">
      <xdr:nvSpPr>
        <xdr:cNvPr id="244" name="【市民会館】&#10;一人当たり面積平均値テキスト"/>
        <xdr:cNvSpPr txBox="1"/>
      </xdr:nvSpPr>
      <xdr:spPr>
        <a:xfrm>
          <a:off x="10515600" y="1842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245" name="フローチャート: 判断 244"/>
        <xdr:cNvSpPr/>
      </xdr:nvSpPr>
      <xdr:spPr>
        <a:xfrm>
          <a:off x="104267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30353</xdr:rowOff>
    </xdr:from>
    <xdr:to>
      <xdr:col>50</xdr:col>
      <xdr:colOff>165100</xdr:colOff>
      <xdr:row>107</xdr:row>
      <xdr:rowOff>131953</xdr:rowOff>
    </xdr:to>
    <xdr:sp macro="" textlink="">
      <xdr:nvSpPr>
        <xdr:cNvPr id="246" name="フローチャート: 判断 245"/>
        <xdr:cNvSpPr/>
      </xdr:nvSpPr>
      <xdr:spPr>
        <a:xfrm>
          <a:off x="9588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14732</xdr:rowOff>
    </xdr:from>
    <xdr:to>
      <xdr:col>46</xdr:col>
      <xdr:colOff>38100</xdr:colOff>
      <xdr:row>107</xdr:row>
      <xdr:rowOff>116332</xdr:rowOff>
    </xdr:to>
    <xdr:sp macro="" textlink="">
      <xdr:nvSpPr>
        <xdr:cNvPr id="247" name="フローチャート: 判断 246"/>
        <xdr:cNvSpPr/>
      </xdr:nvSpPr>
      <xdr:spPr>
        <a:xfrm>
          <a:off x="8699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168275</xdr:rowOff>
    </xdr:from>
    <xdr:to>
      <xdr:col>41</xdr:col>
      <xdr:colOff>101600</xdr:colOff>
      <xdr:row>107</xdr:row>
      <xdr:rowOff>98425</xdr:rowOff>
    </xdr:to>
    <xdr:sp macro="" textlink="">
      <xdr:nvSpPr>
        <xdr:cNvPr id="248" name="フローチャート: 判断 247"/>
        <xdr:cNvSpPr/>
      </xdr:nvSpPr>
      <xdr:spPr>
        <a:xfrm>
          <a:off x="7810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104648</xdr:rowOff>
    </xdr:from>
    <xdr:to>
      <xdr:col>36</xdr:col>
      <xdr:colOff>165100</xdr:colOff>
      <xdr:row>108</xdr:row>
      <xdr:rowOff>34798</xdr:rowOff>
    </xdr:to>
    <xdr:sp macro="" textlink="">
      <xdr:nvSpPr>
        <xdr:cNvPr id="249" name="フローチャート: 判断 248"/>
        <xdr:cNvSpPr/>
      </xdr:nvSpPr>
      <xdr:spPr>
        <a:xfrm>
          <a:off x="6921500" y="184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50" name="テキスト ボックス 24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51" name="テキスト ボックス 25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52" name="テキスト ボックス 25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53" name="テキスト ボックス 25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54" name="テキスト ボックス 25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80645</xdr:rowOff>
    </xdr:from>
    <xdr:to>
      <xdr:col>50</xdr:col>
      <xdr:colOff>165100</xdr:colOff>
      <xdr:row>107</xdr:row>
      <xdr:rowOff>10795</xdr:rowOff>
    </xdr:to>
    <xdr:sp macro="" textlink="">
      <xdr:nvSpPr>
        <xdr:cNvPr id="255" name="楕円 254"/>
        <xdr:cNvSpPr/>
      </xdr:nvSpPr>
      <xdr:spPr>
        <a:xfrm>
          <a:off x="9588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83693</xdr:rowOff>
    </xdr:from>
    <xdr:to>
      <xdr:col>41</xdr:col>
      <xdr:colOff>101600</xdr:colOff>
      <xdr:row>107</xdr:row>
      <xdr:rowOff>13843</xdr:rowOff>
    </xdr:to>
    <xdr:sp macro="" textlink="">
      <xdr:nvSpPr>
        <xdr:cNvPr id="256" name="楕円 255"/>
        <xdr:cNvSpPr/>
      </xdr:nvSpPr>
      <xdr:spPr>
        <a:xfrm>
          <a:off x="7810500" y="182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123080</xdr:rowOff>
    </xdr:from>
    <xdr:ext cx="469744" cy="259045"/>
    <xdr:sp macro="" textlink="">
      <xdr:nvSpPr>
        <xdr:cNvPr id="257" name="n_1aveValue【市民会館】&#10;一人当たり面積"/>
        <xdr:cNvSpPr txBox="1"/>
      </xdr:nvSpPr>
      <xdr:spPr>
        <a:xfrm>
          <a:off x="9391727" y="1846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132859</xdr:rowOff>
    </xdr:from>
    <xdr:ext cx="469744" cy="259045"/>
    <xdr:sp macro="" textlink="">
      <xdr:nvSpPr>
        <xdr:cNvPr id="258" name="n_2aveValue【市民会館】&#10;一人当たり面積"/>
        <xdr:cNvSpPr txBox="1"/>
      </xdr:nvSpPr>
      <xdr:spPr>
        <a:xfrm>
          <a:off x="8515427" y="181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89552</xdr:rowOff>
    </xdr:from>
    <xdr:ext cx="469744" cy="259045"/>
    <xdr:sp macro="" textlink="">
      <xdr:nvSpPr>
        <xdr:cNvPr id="259" name="n_3aveValue【市民会館】&#10;一人当たり面積"/>
        <xdr:cNvSpPr txBox="1"/>
      </xdr:nvSpPr>
      <xdr:spPr>
        <a:xfrm>
          <a:off x="76264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51325</xdr:rowOff>
    </xdr:from>
    <xdr:ext cx="469744" cy="259045"/>
    <xdr:sp macro="" textlink="">
      <xdr:nvSpPr>
        <xdr:cNvPr id="260" name="n_4aveValue【市民会館】&#10;一人当たり面積"/>
        <xdr:cNvSpPr txBox="1"/>
      </xdr:nvSpPr>
      <xdr:spPr>
        <a:xfrm>
          <a:off x="6737427" y="1822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27322</xdr:rowOff>
    </xdr:from>
    <xdr:ext cx="469744" cy="259045"/>
    <xdr:sp macro="" textlink="">
      <xdr:nvSpPr>
        <xdr:cNvPr id="261" name="n_1mainValue【市民会館】&#10;一人当たり面積"/>
        <xdr:cNvSpPr txBox="1"/>
      </xdr:nvSpPr>
      <xdr:spPr>
        <a:xfrm>
          <a:off x="9391727" y="180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30370</xdr:rowOff>
    </xdr:from>
    <xdr:ext cx="469744" cy="259045"/>
    <xdr:sp macro="" textlink="">
      <xdr:nvSpPr>
        <xdr:cNvPr id="262" name="n_3mainValue【市民会館】&#10;一人当たり面積"/>
        <xdr:cNvSpPr txBox="1"/>
      </xdr:nvSpPr>
      <xdr:spPr>
        <a:xfrm>
          <a:off x="7626427" y="180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63" name="正方形/長方形 2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4" name="正方形/長方形 2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5" name="正方形/長方形 2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6" name="正方形/長方形 2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7" name="正方形/長方形 2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8" name="正方形/長方形 2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9" name="正方形/長方形 2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0" name="正方形/長方形 2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1" name="テキスト ボックス 2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2" name="直線コネクタ 2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73" name="テキスト ボックス 27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74" name="直線コネクタ 27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75" name="テキスト ボックス 27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6" name="直線コネクタ 27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7" name="テキスト ボックス 27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8" name="直線コネクタ 27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9" name="テキスト ボックス 27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0" name="直線コネクタ 27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1" name="テキスト ボックス 28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2" name="直線コネクタ 28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3" name="テキスト ボックス 28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4" name="直線コネクタ 28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85" name="テキスト ボックス 28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6" name="直線コネクタ 2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8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139881</xdr:rowOff>
    </xdr:from>
    <xdr:to>
      <xdr:col>85</xdr:col>
      <xdr:colOff>126364</xdr:colOff>
      <xdr:row>42</xdr:row>
      <xdr:rowOff>79466</xdr:rowOff>
    </xdr:to>
    <xdr:cxnSp macro="">
      <xdr:nvCxnSpPr>
        <xdr:cNvPr id="288" name="直線コネクタ 287"/>
        <xdr:cNvCxnSpPr/>
      </xdr:nvCxnSpPr>
      <xdr:spPr>
        <a:xfrm flipV="1">
          <a:off x="16318864" y="579773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83293</xdr:rowOff>
    </xdr:from>
    <xdr:ext cx="405111" cy="259045"/>
    <xdr:sp macro="" textlink="">
      <xdr:nvSpPr>
        <xdr:cNvPr id="289" name="【一般廃棄物処理施設】&#10;有形固定資産減価償却率最小値テキスト"/>
        <xdr:cNvSpPr txBox="1"/>
      </xdr:nvSpPr>
      <xdr:spPr>
        <a:xfrm>
          <a:off x="16357600" y="728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79466</xdr:rowOff>
    </xdr:from>
    <xdr:to>
      <xdr:col>86</xdr:col>
      <xdr:colOff>25400</xdr:colOff>
      <xdr:row>42</xdr:row>
      <xdr:rowOff>79466</xdr:rowOff>
    </xdr:to>
    <xdr:cxnSp macro="">
      <xdr:nvCxnSpPr>
        <xdr:cNvPr id="290" name="直線コネクタ 289"/>
        <xdr:cNvCxnSpPr/>
      </xdr:nvCxnSpPr>
      <xdr:spPr>
        <a:xfrm>
          <a:off x="16230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86558</xdr:rowOff>
    </xdr:from>
    <xdr:ext cx="340478" cy="259045"/>
    <xdr:sp macro="" textlink="">
      <xdr:nvSpPr>
        <xdr:cNvPr id="291" name="【一般廃棄物処理施設】&#10;有形固定資産減価償却率最大値テキスト"/>
        <xdr:cNvSpPr txBox="1"/>
      </xdr:nvSpPr>
      <xdr:spPr>
        <a:xfrm>
          <a:off x="16357600" y="557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139881</xdr:rowOff>
    </xdr:from>
    <xdr:to>
      <xdr:col>86</xdr:col>
      <xdr:colOff>25400</xdr:colOff>
      <xdr:row>33</xdr:row>
      <xdr:rowOff>139881</xdr:rowOff>
    </xdr:to>
    <xdr:cxnSp macro="">
      <xdr:nvCxnSpPr>
        <xdr:cNvPr id="292" name="直線コネクタ 291"/>
        <xdr:cNvCxnSpPr/>
      </xdr:nvCxnSpPr>
      <xdr:spPr>
        <a:xfrm>
          <a:off x="16230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144253</xdr:rowOff>
    </xdr:from>
    <xdr:ext cx="405111" cy="259045"/>
    <xdr:sp macro="" textlink="">
      <xdr:nvSpPr>
        <xdr:cNvPr id="293" name="【一般廃棄物処理施設】&#10;有形固定資産減価償却率平均値テキスト"/>
        <xdr:cNvSpPr txBox="1"/>
      </xdr:nvSpPr>
      <xdr:spPr>
        <a:xfrm>
          <a:off x="16357600" y="6316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165826</xdr:rowOff>
    </xdr:from>
    <xdr:to>
      <xdr:col>85</xdr:col>
      <xdr:colOff>177800</xdr:colOff>
      <xdr:row>37</xdr:row>
      <xdr:rowOff>95976</xdr:rowOff>
    </xdr:to>
    <xdr:sp macro="" textlink="">
      <xdr:nvSpPr>
        <xdr:cNvPr id="294" name="フローチャート: 判断 293"/>
        <xdr:cNvSpPr/>
      </xdr:nvSpPr>
      <xdr:spPr>
        <a:xfrm>
          <a:off x="162687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115207</xdr:rowOff>
    </xdr:from>
    <xdr:to>
      <xdr:col>81</xdr:col>
      <xdr:colOff>101600</xdr:colOff>
      <xdr:row>37</xdr:row>
      <xdr:rowOff>45357</xdr:rowOff>
    </xdr:to>
    <xdr:sp macro="" textlink="">
      <xdr:nvSpPr>
        <xdr:cNvPr id="295" name="フローチャート: 判断 294"/>
        <xdr:cNvSpPr/>
      </xdr:nvSpPr>
      <xdr:spPr>
        <a:xfrm>
          <a:off x="15430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296" name="フローチャート: 判断 295"/>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36830</xdr:rowOff>
    </xdr:from>
    <xdr:to>
      <xdr:col>72</xdr:col>
      <xdr:colOff>38100</xdr:colOff>
      <xdr:row>38</xdr:row>
      <xdr:rowOff>138430</xdr:rowOff>
    </xdr:to>
    <xdr:sp macro="" textlink="">
      <xdr:nvSpPr>
        <xdr:cNvPr id="297" name="フローチャート: 判断 296"/>
        <xdr:cNvSpPr/>
      </xdr:nvSpPr>
      <xdr:spPr>
        <a:xfrm>
          <a:off x="1365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103777</xdr:rowOff>
    </xdr:from>
    <xdr:to>
      <xdr:col>67</xdr:col>
      <xdr:colOff>101600</xdr:colOff>
      <xdr:row>39</xdr:row>
      <xdr:rowOff>33927</xdr:rowOff>
    </xdr:to>
    <xdr:sp macro="" textlink="">
      <xdr:nvSpPr>
        <xdr:cNvPr id="298" name="フローチャート: 判断 297"/>
        <xdr:cNvSpPr/>
      </xdr:nvSpPr>
      <xdr:spPr>
        <a:xfrm>
          <a:off x="12763500" y="66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9" name="テキスト ボックス 2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0" name="テキスト ボックス 2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1" name="テキスト ボックス 3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2" name="テキスト ボックス 3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3" name="テキスト ボックス 3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129903</xdr:rowOff>
    </xdr:from>
    <xdr:to>
      <xdr:col>81</xdr:col>
      <xdr:colOff>101600</xdr:colOff>
      <xdr:row>37</xdr:row>
      <xdr:rowOff>60053</xdr:rowOff>
    </xdr:to>
    <xdr:sp macro="" textlink="">
      <xdr:nvSpPr>
        <xdr:cNvPr id="304" name="楕円 303"/>
        <xdr:cNvSpPr/>
      </xdr:nvSpPr>
      <xdr:spPr>
        <a:xfrm>
          <a:off x="15430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85816</xdr:rowOff>
    </xdr:from>
    <xdr:to>
      <xdr:col>76</xdr:col>
      <xdr:colOff>165100</xdr:colOff>
      <xdr:row>37</xdr:row>
      <xdr:rowOff>15966</xdr:rowOff>
    </xdr:to>
    <xdr:sp macro="" textlink="">
      <xdr:nvSpPr>
        <xdr:cNvPr id="305" name="楕円 304"/>
        <xdr:cNvSpPr/>
      </xdr:nvSpPr>
      <xdr:spPr>
        <a:xfrm>
          <a:off x="14541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136616</xdr:rowOff>
    </xdr:from>
    <xdr:to>
      <xdr:col>81</xdr:col>
      <xdr:colOff>50800</xdr:colOff>
      <xdr:row>37</xdr:row>
      <xdr:rowOff>9253</xdr:rowOff>
    </xdr:to>
    <xdr:cxnSp macro="">
      <xdr:nvCxnSpPr>
        <xdr:cNvPr id="306" name="直線コネクタ 305"/>
        <xdr:cNvCxnSpPr/>
      </xdr:nvCxnSpPr>
      <xdr:spPr>
        <a:xfrm>
          <a:off x="14592300" y="630881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61884</xdr:rowOff>
    </xdr:from>
    <xdr:ext cx="405111" cy="259045"/>
    <xdr:sp macro="" textlink="">
      <xdr:nvSpPr>
        <xdr:cNvPr id="307" name="n_1aveValue【一般廃棄物処理施設】&#10;有形固定資産減価償却率"/>
        <xdr:cNvSpPr txBox="1"/>
      </xdr:nvSpPr>
      <xdr:spPr>
        <a:xfrm>
          <a:off x="152660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308" name="n_2aveValue【一般廃棄物処理施設】&#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154957</xdr:rowOff>
    </xdr:from>
    <xdr:ext cx="405111" cy="259045"/>
    <xdr:sp macro="" textlink="">
      <xdr:nvSpPr>
        <xdr:cNvPr id="309" name="n_3aveValue【一般廃棄物処理施設】&#10;有形固定資産減価償却率"/>
        <xdr:cNvSpPr txBox="1"/>
      </xdr:nvSpPr>
      <xdr:spPr>
        <a:xfrm>
          <a:off x="13500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50454</xdr:rowOff>
    </xdr:from>
    <xdr:ext cx="405111" cy="259045"/>
    <xdr:sp macro="" textlink="">
      <xdr:nvSpPr>
        <xdr:cNvPr id="310" name="n_4aveValue【一般廃棄物処理施設】&#10;有形固定資産減価償却率"/>
        <xdr:cNvSpPr txBox="1"/>
      </xdr:nvSpPr>
      <xdr:spPr>
        <a:xfrm>
          <a:off x="12611744" y="639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51180</xdr:rowOff>
    </xdr:from>
    <xdr:ext cx="405111" cy="259045"/>
    <xdr:sp macro="" textlink="">
      <xdr:nvSpPr>
        <xdr:cNvPr id="311" name="n_1mainValue【一般廃棄物処理施設】&#10;有形固定資産減価償却率"/>
        <xdr:cNvSpPr txBox="1"/>
      </xdr:nvSpPr>
      <xdr:spPr>
        <a:xfrm>
          <a:off x="152660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32493</xdr:rowOff>
    </xdr:from>
    <xdr:ext cx="405111" cy="259045"/>
    <xdr:sp macro="" textlink="">
      <xdr:nvSpPr>
        <xdr:cNvPr id="312" name="n_2mainValue【一般廃棄物処理施設】&#10;有形固定資産減価償却率"/>
        <xdr:cNvSpPr txBox="1"/>
      </xdr:nvSpPr>
      <xdr:spPr>
        <a:xfrm>
          <a:off x="14389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3" name="正方形/長方形 3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4" name="正方形/長方形 3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5" name="正方形/長方形 3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6" name="正方形/長方形 3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7" name="正方形/長方形 3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8" name="正方形/長方形 3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9" name="正方形/長方形 3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0" name="正方形/長方形 3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1" name="テキスト ボックス 3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2" name="直線コネクタ 3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23" name="直線コネクタ 32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24" name="テキスト ボックス 32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25" name="直線コネクタ 32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26" name="テキスト ボックス 32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27" name="直線コネクタ 32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28" name="テキスト ボックス 327"/>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9" name="直線コネクタ 32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30" name="テキスト ボックス 329"/>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31" name="直線コネクタ 33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32" name="テキスト ボックス 331"/>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3" name="直線コネクタ 3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34" name="テキスト ボックス 33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84045</xdr:rowOff>
    </xdr:from>
    <xdr:to>
      <xdr:col>116</xdr:col>
      <xdr:colOff>62864</xdr:colOff>
      <xdr:row>42</xdr:row>
      <xdr:rowOff>36637</xdr:rowOff>
    </xdr:to>
    <xdr:cxnSp macro="">
      <xdr:nvCxnSpPr>
        <xdr:cNvPr id="336" name="直線コネクタ 335"/>
        <xdr:cNvCxnSpPr/>
      </xdr:nvCxnSpPr>
      <xdr:spPr>
        <a:xfrm flipV="1">
          <a:off x="22160864" y="5741895"/>
          <a:ext cx="0" cy="149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40464</xdr:rowOff>
    </xdr:from>
    <xdr:ext cx="469744" cy="259045"/>
    <xdr:sp macro="" textlink="">
      <xdr:nvSpPr>
        <xdr:cNvPr id="337" name="【一般廃棄物処理施設】&#10;一人当たり有形固定資産（償却資産）額最小値テキスト"/>
        <xdr:cNvSpPr txBox="1"/>
      </xdr:nvSpPr>
      <xdr:spPr>
        <a:xfrm>
          <a:off x="22199600" y="724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36637</xdr:rowOff>
    </xdr:from>
    <xdr:to>
      <xdr:col>116</xdr:col>
      <xdr:colOff>152400</xdr:colOff>
      <xdr:row>42</xdr:row>
      <xdr:rowOff>36637</xdr:rowOff>
    </xdr:to>
    <xdr:cxnSp macro="">
      <xdr:nvCxnSpPr>
        <xdr:cNvPr id="338" name="直線コネクタ 337"/>
        <xdr:cNvCxnSpPr/>
      </xdr:nvCxnSpPr>
      <xdr:spPr>
        <a:xfrm>
          <a:off x="22072600" y="723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30722</xdr:rowOff>
    </xdr:from>
    <xdr:ext cx="690189" cy="259045"/>
    <xdr:sp macro="" textlink="">
      <xdr:nvSpPr>
        <xdr:cNvPr id="339" name="【一般廃棄物処理施設】&#10;一人当たり有形固定資産（償却資産）額最大値テキスト"/>
        <xdr:cNvSpPr txBox="1"/>
      </xdr:nvSpPr>
      <xdr:spPr>
        <a:xfrm>
          <a:off x="22199600" y="5517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84045</xdr:rowOff>
    </xdr:from>
    <xdr:to>
      <xdr:col>116</xdr:col>
      <xdr:colOff>152400</xdr:colOff>
      <xdr:row>33</xdr:row>
      <xdr:rowOff>84045</xdr:rowOff>
    </xdr:to>
    <xdr:cxnSp macro="">
      <xdr:nvCxnSpPr>
        <xdr:cNvPr id="340" name="直線コネクタ 339"/>
        <xdr:cNvCxnSpPr/>
      </xdr:nvCxnSpPr>
      <xdr:spPr>
        <a:xfrm>
          <a:off x="22072600" y="574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161289</xdr:rowOff>
    </xdr:from>
    <xdr:ext cx="599010" cy="259045"/>
    <xdr:sp macro="" textlink="">
      <xdr:nvSpPr>
        <xdr:cNvPr id="341" name="【一般廃棄物処理施設】&#10;一人当たり有形固定資産（償却資産）額平均値テキスト"/>
        <xdr:cNvSpPr txBox="1"/>
      </xdr:nvSpPr>
      <xdr:spPr>
        <a:xfrm>
          <a:off x="22199600" y="7019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11412</xdr:rowOff>
    </xdr:from>
    <xdr:to>
      <xdr:col>116</xdr:col>
      <xdr:colOff>114300</xdr:colOff>
      <xdr:row>41</xdr:row>
      <xdr:rowOff>113012</xdr:rowOff>
    </xdr:to>
    <xdr:sp macro="" textlink="">
      <xdr:nvSpPr>
        <xdr:cNvPr id="342" name="フローチャート: 判断 341"/>
        <xdr:cNvSpPr/>
      </xdr:nvSpPr>
      <xdr:spPr>
        <a:xfrm>
          <a:off x="22110700" y="704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13687</xdr:rowOff>
    </xdr:from>
    <xdr:to>
      <xdr:col>112</xdr:col>
      <xdr:colOff>38100</xdr:colOff>
      <xdr:row>41</xdr:row>
      <xdr:rowOff>115287</xdr:rowOff>
    </xdr:to>
    <xdr:sp macro="" textlink="">
      <xdr:nvSpPr>
        <xdr:cNvPr id="343" name="フローチャート: 判断 342"/>
        <xdr:cNvSpPr/>
      </xdr:nvSpPr>
      <xdr:spPr>
        <a:xfrm>
          <a:off x="21272500" y="70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65042</xdr:rowOff>
    </xdr:from>
    <xdr:to>
      <xdr:col>107</xdr:col>
      <xdr:colOff>101600</xdr:colOff>
      <xdr:row>41</xdr:row>
      <xdr:rowOff>166642</xdr:rowOff>
    </xdr:to>
    <xdr:sp macro="" textlink="">
      <xdr:nvSpPr>
        <xdr:cNvPr id="344" name="フローチャート: 判断 343"/>
        <xdr:cNvSpPr/>
      </xdr:nvSpPr>
      <xdr:spPr>
        <a:xfrm>
          <a:off x="20383500" y="70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13317</xdr:rowOff>
    </xdr:from>
    <xdr:to>
      <xdr:col>102</xdr:col>
      <xdr:colOff>165100</xdr:colOff>
      <xdr:row>41</xdr:row>
      <xdr:rowOff>114917</xdr:rowOff>
    </xdr:to>
    <xdr:sp macro="" textlink="">
      <xdr:nvSpPr>
        <xdr:cNvPr id="345" name="フローチャート: 判断 344"/>
        <xdr:cNvSpPr/>
      </xdr:nvSpPr>
      <xdr:spPr>
        <a:xfrm>
          <a:off x="19494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8152</xdr:rowOff>
    </xdr:from>
    <xdr:to>
      <xdr:col>98</xdr:col>
      <xdr:colOff>38100</xdr:colOff>
      <xdr:row>41</xdr:row>
      <xdr:rowOff>109752</xdr:rowOff>
    </xdr:to>
    <xdr:sp macro="" textlink="">
      <xdr:nvSpPr>
        <xdr:cNvPr id="346" name="フローチャート: 判断 345"/>
        <xdr:cNvSpPr/>
      </xdr:nvSpPr>
      <xdr:spPr>
        <a:xfrm>
          <a:off x="18605500" y="703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7" name="テキスト ボックス 3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8" name="テキスト ボックス 3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9" name="テキスト ボックス 3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0" name="テキスト ボックス 3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1" name="テキスト ボックス 3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21738</xdr:rowOff>
    </xdr:from>
    <xdr:to>
      <xdr:col>112</xdr:col>
      <xdr:colOff>38100</xdr:colOff>
      <xdr:row>41</xdr:row>
      <xdr:rowOff>123338</xdr:rowOff>
    </xdr:to>
    <xdr:sp macro="" textlink="">
      <xdr:nvSpPr>
        <xdr:cNvPr id="352" name="楕円 351"/>
        <xdr:cNvSpPr/>
      </xdr:nvSpPr>
      <xdr:spPr>
        <a:xfrm>
          <a:off x="21272500" y="70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43911</xdr:rowOff>
    </xdr:from>
    <xdr:to>
      <xdr:col>107</xdr:col>
      <xdr:colOff>101600</xdr:colOff>
      <xdr:row>41</xdr:row>
      <xdr:rowOff>145511</xdr:rowOff>
    </xdr:to>
    <xdr:sp macro="" textlink="">
      <xdr:nvSpPr>
        <xdr:cNvPr id="353" name="楕円 352"/>
        <xdr:cNvSpPr/>
      </xdr:nvSpPr>
      <xdr:spPr>
        <a:xfrm>
          <a:off x="20383500" y="707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72538</xdr:rowOff>
    </xdr:from>
    <xdr:to>
      <xdr:col>111</xdr:col>
      <xdr:colOff>177800</xdr:colOff>
      <xdr:row>41</xdr:row>
      <xdr:rowOff>94711</xdr:rowOff>
    </xdr:to>
    <xdr:cxnSp macro="">
      <xdr:nvCxnSpPr>
        <xdr:cNvPr id="354" name="直線コネクタ 353"/>
        <xdr:cNvCxnSpPr/>
      </xdr:nvCxnSpPr>
      <xdr:spPr>
        <a:xfrm flipV="1">
          <a:off x="20434300" y="7101988"/>
          <a:ext cx="889000" cy="2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131814</xdr:rowOff>
    </xdr:from>
    <xdr:ext cx="599010" cy="259045"/>
    <xdr:sp macro="" textlink="">
      <xdr:nvSpPr>
        <xdr:cNvPr id="355" name="n_1aveValue【一般廃棄物処理施設】&#10;一人当たり有形固定資産（償却資産）額"/>
        <xdr:cNvSpPr txBox="1"/>
      </xdr:nvSpPr>
      <xdr:spPr>
        <a:xfrm>
          <a:off x="21011095" y="681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157769</xdr:rowOff>
    </xdr:from>
    <xdr:ext cx="599010" cy="259045"/>
    <xdr:sp macro="" textlink="">
      <xdr:nvSpPr>
        <xdr:cNvPr id="356" name="n_2aveValue【一般廃棄物処理施設】&#10;一人当たり有形固定資産（償却資産）額"/>
        <xdr:cNvSpPr txBox="1"/>
      </xdr:nvSpPr>
      <xdr:spPr>
        <a:xfrm>
          <a:off x="20134795" y="718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131444</xdr:rowOff>
    </xdr:from>
    <xdr:ext cx="599010" cy="259045"/>
    <xdr:sp macro="" textlink="">
      <xdr:nvSpPr>
        <xdr:cNvPr id="357" name="n_3aveValue【一般廃棄物処理施設】&#10;一人当たり有形固定資産（償却資産）額"/>
        <xdr:cNvSpPr txBox="1"/>
      </xdr:nvSpPr>
      <xdr:spPr>
        <a:xfrm>
          <a:off x="19245795" y="68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126279</xdr:rowOff>
    </xdr:from>
    <xdr:ext cx="599010" cy="259045"/>
    <xdr:sp macro="" textlink="">
      <xdr:nvSpPr>
        <xdr:cNvPr id="358" name="n_4aveValue【一般廃棄物処理施設】&#10;一人当たり有形固定資産（償却資産）額"/>
        <xdr:cNvSpPr txBox="1"/>
      </xdr:nvSpPr>
      <xdr:spPr>
        <a:xfrm>
          <a:off x="18356795" y="681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114465</xdr:rowOff>
    </xdr:from>
    <xdr:ext cx="599010" cy="259045"/>
    <xdr:sp macro="" textlink="">
      <xdr:nvSpPr>
        <xdr:cNvPr id="359" name="n_1mainValue【一般廃棄物処理施設】&#10;一人当たり有形固定資産（償却資産）額"/>
        <xdr:cNvSpPr txBox="1"/>
      </xdr:nvSpPr>
      <xdr:spPr>
        <a:xfrm>
          <a:off x="21011095" y="714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162038</xdr:rowOff>
    </xdr:from>
    <xdr:ext cx="599010" cy="259045"/>
    <xdr:sp macro="" textlink="">
      <xdr:nvSpPr>
        <xdr:cNvPr id="360" name="n_2mainValue【一般廃棄物処理施設】&#10;一人当たり有形固定資産（償却資産）額"/>
        <xdr:cNvSpPr txBox="1"/>
      </xdr:nvSpPr>
      <xdr:spPr>
        <a:xfrm>
          <a:off x="20134795" y="684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1" name="正方形/長方形 3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2" name="正方形/長方形 3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3" name="正方形/長方形 3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4" name="正方形/長方形 3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5" name="正方形/長方形 3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6" name="正方形/長方形 3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7" name="正方形/長方形 3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8" name="正方形/長方形 36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69" name="正方形/長方形 3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0" name="正方形/長方形 3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1" name="正方形/長方形 3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2" name="正方形/長方形 3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3" name="正方形/長方形 3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4" name="正方形/長方形 3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5" name="正方形/長方形 3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6" name="正方形/長方形 37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77" name="正方形/長方形 3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8" name="正方形/長方形 3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9" name="正方形/長方形 3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0" name="正方形/長方形 3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1" name="正方形/長方形 3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2" name="正方形/長方形 3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3" name="正方形/長方形 3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4" name="正方形/長方形 38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85" name="正方形/長方形 3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6" name="正方形/長方形 3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7" name="正方形/長方形 3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8" name="正方形/長方形 3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9" name="正方形/長方形 3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0" name="正方形/長方形 3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1" name="正方形/長方形 3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2" name="正方形/長方形 39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93" name="正方形/長方形 3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94" name="正方形/長方形 3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95" name="正方形/長方形 3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96" name="正方形/長方形 3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97" name="正方形/長方形 3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98" name="正方形/長方形 3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99" name="正方形/長方形 3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00" name="正方形/長方形 3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01" name="テキスト ボックス 4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02" name="直線コネクタ 4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03" name="テキスト ボックス 40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04" name="直線コネクタ 40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05" name="テキスト ボックス 40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06" name="直線コネクタ 40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07" name="テキスト ボックス 40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08" name="直線コネクタ 40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09" name="テキスト ボックス 40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10" name="直線コネクタ 40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11" name="テキスト ボックス 41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12" name="直線コネクタ 41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13" name="テキスト ボックス 41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14" name="直線コネクタ 41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15" name="テキスト ボックス 41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16" name="直線コネクタ 4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103</xdr:row>
      <xdr:rowOff>43543</xdr:rowOff>
    </xdr:from>
    <xdr:to>
      <xdr:col>85</xdr:col>
      <xdr:colOff>126364</xdr:colOff>
      <xdr:row>109</xdr:row>
      <xdr:rowOff>35379</xdr:rowOff>
    </xdr:to>
    <xdr:cxnSp macro="">
      <xdr:nvCxnSpPr>
        <xdr:cNvPr id="418" name="直線コネクタ 417"/>
        <xdr:cNvCxnSpPr/>
      </xdr:nvCxnSpPr>
      <xdr:spPr>
        <a:xfrm flipV="1">
          <a:off x="16318864" y="17702893"/>
          <a:ext cx="0" cy="102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1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20" name="直線コネクタ 41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161670</xdr:rowOff>
    </xdr:from>
    <xdr:ext cx="405111" cy="259045"/>
    <xdr:sp macro="" textlink="">
      <xdr:nvSpPr>
        <xdr:cNvPr id="421" name="【庁舎】&#10;有形固定資産減価償却率最大値テキスト"/>
        <xdr:cNvSpPr txBox="1"/>
      </xdr:nvSpPr>
      <xdr:spPr>
        <a:xfrm>
          <a:off x="16357600" y="17478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103</xdr:row>
      <xdr:rowOff>43543</xdr:rowOff>
    </xdr:from>
    <xdr:to>
      <xdr:col>86</xdr:col>
      <xdr:colOff>25400</xdr:colOff>
      <xdr:row>103</xdr:row>
      <xdr:rowOff>43543</xdr:rowOff>
    </xdr:to>
    <xdr:cxnSp macro="">
      <xdr:nvCxnSpPr>
        <xdr:cNvPr id="422" name="直線コネクタ 421"/>
        <xdr:cNvCxnSpPr/>
      </xdr:nvCxnSpPr>
      <xdr:spPr>
        <a:xfrm>
          <a:off x="16230600" y="17702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114861</xdr:rowOff>
    </xdr:from>
    <xdr:ext cx="405111" cy="259045"/>
    <xdr:sp macro="" textlink="">
      <xdr:nvSpPr>
        <xdr:cNvPr id="423" name="【庁舎】&#10;有形固定資産減価償却率平均値テキスト"/>
        <xdr:cNvSpPr txBox="1"/>
      </xdr:nvSpPr>
      <xdr:spPr>
        <a:xfrm>
          <a:off x="16357600" y="181171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136434</xdr:rowOff>
    </xdr:from>
    <xdr:to>
      <xdr:col>85</xdr:col>
      <xdr:colOff>177800</xdr:colOff>
      <xdr:row>106</xdr:row>
      <xdr:rowOff>66584</xdr:rowOff>
    </xdr:to>
    <xdr:sp macro="" textlink="">
      <xdr:nvSpPr>
        <xdr:cNvPr id="424" name="フローチャート: 判断 423"/>
        <xdr:cNvSpPr/>
      </xdr:nvSpPr>
      <xdr:spPr>
        <a:xfrm>
          <a:off x="16268700" y="1813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80918</xdr:rowOff>
    </xdr:from>
    <xdr:to>
      <xdr:col>81</xdr:col>
      <xdr:colOff>101600</xdr:colOff>
      <xdr:row>106</xdr:row>
      <xdr:rowOff>11068</xdr:rowOff>
    </xdr:to>
    <xdr:sp macro="" textlink="">
      <xdr:nvSpPr>
        <xdr:cNvPr id="425" name="フローチャート: 判断 424"/>
        <xdr:cNvSpPr/>
      </xdr:nvSpPr>
      <xdr:spPr>
        <a:xfrm>
          <a:off x="15430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426" name="フローチャート: 判断 425"/>
        <xdr:cNvSpPr/>
      </xdr:nvSpPr>
      <xdr:spPr>
        <a:xfrm>
          <a:off x="14541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xdr:rowOff>
    </xdr:from>
    <xdr:to>
      <xdr:col>72</xdr:col>
      <xdr:colOff>38100</xdr:colOff>
      <xdr:row>105</xdr:row>
      <xdr:rowOff>102507</xdr:rowOff>
    </xdr:to>
    <xdr:sp macro="" textlink="">
      <xdr:nvSpPr>
        <xdr:cNvPr id="427" name="フローチャート: 判断 426"/>
        <xdr:cNvSpPr/>
      </xdr:nvSpPr>
      <xdr:spPr>
        <a:xfrm>
          <a:off x="13652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131536</xdr:rowOff>
    </xdr:from>
    <xdr:to>
      <xdr:col>67</xdr:col>
      <xdr:colOff>101600</xdr:colOff>
      <xdr:row>105</xdr:row>
      <xdr:rowOff>61686</xdr:rowOff>
    </xdr:to>
    <xdr:sp macro="" textlink="">
      <xdr:nvSpPr>
        <xdr:cNvPr id="428" name="フローチャート: 判断 427"/>
        <xdr:cNvSpPr/>
      </xdr:nvSpPr>
      <xdr:spPr>
        <a:xfrm>
          <a:off x="127635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29" name="テキスト ボックス 4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30" name="テキスト ボックス 4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31" name="テキスト ボックス 4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32" name="テキスト ボックス 4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33" name="テキスト ボックス 4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25400</xdr:rowOff>
    </xdr:from>
    <xdr:to>
      <xdr:col>81</xdr:col>
      <xdr:colOff>101600</xdr:colOff>
      <xdr:row>101</xdr:row>
      <xdr:rowOff>127000</xdr:rowOff>
    </xdr:to>
    <xdr:sp macro="" textlink="">
      <xdr:nvSpPr>
        <xdr:cNvPr id="434" name="楕円 433"/>
        <xdr:cNvSpPr/>
      </xdr:nvSpPr>
      <xdr:spPr>
        <a:xfrm>
          <a:off x="15430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111942</xdr:rowOff>
    </xdr:from>
    <xdr:to>
      <xdr:col>76</xdr:col>
      <xdr:colOff>165100</xdr:colOff>
      <xdr:row>101</xdr:row>
      <xdr:rowOff>42092</xdr:rowOff>
    </xdr:to>
    <xdr:sp macro="" textlink="">
      <xdr:nvSpPr>
        <xdr:cNvPr id="435" name="楕円 434"/>
        <xdr:cNvSpPr/>
      </xdr:nvSpPr>
      <xdr:spPr>
        <a:xfrm>
          <a:off x="14541500" y="1725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162742</xdr:rowOff>
    </xdr:from>
    <xdr:to>
      <xdr:col>81</xdr:col>
      <xdr:colOff>50800</xdr:colOff>
      <xdr:row>101</xdr:row>
      <xdr:rowOff>76200</xdr:rowOff>
    </xdr:to>
    <xdr:cxnSp macro="">
      <xdr:nvCxnSpPr>
        <xdr:cNvPr id="436" name="直線コネクタ 435"/>
        <xdr:cNvCxnSpPr/>
      </xdr:nvCxnSpPr>
      <xdr:spPr>
        <a:xfrm>
          <a:off x="14592300" y="17307742"/>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46627</xdr:rowOff>
    </xdr:from>
    <xdr:to>
      <xdr:col>72</xdr:col>
      <xdr:colOff>38100</xdr:colOff>
      <xdr:row>100</xdr:row>
      <xdr:rowOff>148227</xdr:rowOff>
    </xdr:to>
    <xdr:sp macro="" textlink="">
      <xdr:nvSpPr>
        <xdr:cNvPr id="437" name="楕円 436"/>
        <xdr:cNvSpPr/>
      </xdr:nvSpPr>
      <xdr:spPr>
        <a:xfrm>
          <a:off x="13652500" y="1719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97427</xdr:rowOff>
    </xdr:from>
    <xdr:to>
      <xdr:col>76</xdr:col>
      <xdr:colOff>114300</xdr:colOff>
      <xdr:row>100</xdr:row>
      <xdr:rowOff>162742</xdr:rowOff>
    </xdr:to>
    <xdr:cxnSp macro="">
      <xdr:nvCxnSpPr>
        <xdr:cNvPr id="438" name="直線コネクタ 437"/>
        <xdr:cNvCxnSpPr/>
      </xdr:nvCxnSpPr>
      <xdr:spPr>
        <a:xfrm>
          <a:off x="13703300" y="1724242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113574</xdr:rowOff>
    </xdr:from>
    <xdr:to>
      <xdr:col>67</xdr:col>
      <xdr:colOff>101600</xdr:colOff>
      <xdr:row>102</xdr:row>
      <xdr:rowOff>43724</xdr:rowOff>
    </xdr:to>
    <xdr:sp macro="" textlink="">
      <xdr:nvSpPr>
        <xdr:cNvPr id="439" name="楕円 438"/>
        <xdr:cNvSpPr/>
      </xdr:nvSpPr>
      <xdr:spPr>
        <a:xfrm>
          <a:off x="12763500" y="174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97427</xdr:rowOff>
    </xdr:from>
    <xdr:to>
      <xdr:col>71</xdr:col>
      <xdr:colOff>177800</xdr:colOff>
      <xdr:row>101</xdr:row>
      <xdr:rowOff>164374</xdr:rowOff>
    </xdr:to>
    <xdr:cxnSp macro="">
      <xdr:nvCxnSpPr>
        <xdr:cNvPr id="440" name="直線コネクタ 439"/>
        <xdr:cNvCxnSpPr/>
      </xdr:nvCxnSpPr>
      <xdr:spPr>
        <a:xfrm flipV="1">
          <a:off x="12814300" y="17242427"/>
          <a:ext cx="8890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2195</xdr:rowOff>
    </xdr:from>
    <xdr:ext cx="405111" cy="259045"/>
    <xdr:sp macro="" textlink="">
      <xdr:nvSpPr>
        <xdr:cNvPr id="441" name="n_1aveValue【庁舎】&#10;有形固定資産減価償却率"/>
        <xdr:cNvSpPr txBox="1"/>
      </xdr:nvSpPr>
      <xdr:spPr>
        <a:xfrm>
          <a:off x="152660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158948</xdr:rowOff>
    </xdr:from>
    <xdr:ext cx="405111" cy="259045"/>
    <xdr:sp macro="" textlink="">
      <xdr:nvSpPr>
        <xdr:cNvPr id="442" name="n_2aveValue【庁舎】&#10;有形固定資産減価償却率"/>
        <xdr:cNvSpPr txBox="1"/>
      </xdr:nvSpPr>
      <xdr:spPr>
        <a:xfrm>
          <a:off x="14389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93634</xdr:rowOff>
    </xdr:from>
    <xdr:ext cx="405111" cy="259045"/>
    <xdr:sp macro="" textlink="">
      <xdr:nvSpPr>
        <xdr:cNvPr id="443" name="n_3aveValue【庁舎】&#10;有形固定資産減価償却率"/>
        <xdr:cNvSpPr txBox="1"/>
      </xdr:nvSpPr>
      <xdr:spPr>
        <a:xfrm>
          <a:off x="13500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52813</xdr:rowOff>
    </xdr:from>
    <xdr:ext cx="405111" cy="259045"/>
    <xdr:sp macro="" textlink="">
      <xdr:nvSpPr>
        <xdr:cNvPr id="444" name="n_4aveValue【庁舎】&#10;有形固定資産減価償却率"/>
        <xdr:cNvSpPr txBox="1"/>
      </xdr:nvSpPr>
      <xdr:spPr>
        <a:xfrm>
          <a:off x="12611744"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143527</xdr:rowOff>
    </xdr:from>
    <xdr:ext cx="405111" cy="259045"/>
    <xdr:sp macro="" textlink="">
      <xdr:nvSpPr>
        <xdr:cNvPr id="445" name="n_1mainValue【庁舎】&#10;有形固定資産減価償却率"/>
        <xdr:cNvSpPr txBox="1"/>
      </xdr:nvSpPr>
      <xdr:spPr>
        <a:xfrm>
          <a:off x="152660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58619</xdr:rowOff>
    </xdr:from>
    <xdr:ext cx="405111" cy="259045"/>
    <xdr:sp macro="" textlink="">
      <xdr:nvSpPr>
        <xdr:cNvPr id="446" name="n_2mainValue【庁舎】&#10;有形固定資産減価償却率"/>
        <xdr:cNvSpPr txBox="1"/>
      </xdr:nvSpPr>
      <xdr:spPr>
        <a:xfrm>
          <a:off x="14389744" y="1703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164754</xdr:rowOff>
    </xdr:from>
    <xdr:ext cx="340478" cy="259045"/>
    <xdr:sp macro="" textlink="">
      <xdr:nvSpPr>
        <xdr:cNvPr id="447" name="n_3mainValue【庁舎】&#10;有形固定資産減価償却率"/>
        <xdr:cNvSpPr txBox="1"/>
      </xdr:nvSpPr>
      <xdr:spPr>
        <a:xfrm>
          <a:off x="13533061" y="169668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60251</xdr:rowOff>
    </xdr:from>
    <xdr:ext cx="405111" cy="259045"/>
    <xdr:sp macro="" textlink="">
      <xdr:nvSpPr>
        <xdr:cNvPr id="448" name="n_4mainValue【庁舎】&#10;有形固定資産減価償却率"/>
        <xdr:cNvSpPr txBox="1"/>
      </xdr:nvSpPr>
      <xdr:spPr>
        <a:xfrm>
          <a:off x="12611744" y="1720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49" name="正方形/長方形 4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0" name="正方形/長方形 4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1" name="正方形/長方形 4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2" name="正方形/長方形 4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3" name="正方形/長方形 4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4" name="正方形/長方形 4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5" name="正方形/長方形 4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6" name="正方形/長方形 4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57" name="テキスト ボックス 4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58" name="直線コネクタ 4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59" name="直線コネクタ 45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60" name="テキスト ボックス 45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61" name="直線コネクタ 46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62" name="テキスト ボックス 46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63" name="直線コネクタ 46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64" name="テキスト ボックス 46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65" name="直線コネクタ 46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66" name="テキスト ボックス 46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67" name="直線コネクタ 46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68" name="テキスト ボックス 46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69" name="直線コネクタ 4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70" name="テキスト ボックス 4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100585</xdr:rowOff>
    </xdr:to>
    <xdr:cxnSp macro="">
      <xdr:nvCxnSpPr>
        <xdr:cNvPr id="472" name="直線コネクタ 471"/>
        <xdr:cNvCxnSpPr/>
      </xdr:nvCxnSpPr>
      <xdr:spPr>
        <a:xfrm flipV="1">
          <a:off x="22160864" y="17377411"/>
          <a:ext cx="0" cy="123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104412</xdr:rowOff>
    </xdr:from>
    <xdr:ext cx="469744" cy="259045"/>
    <xdr:sp macro="" textlink="">
      <xdr:nvSpPr>
        <xdr:cNvPr id="473" name="【庁舎】&#10;一人当たり面積最小値テキスト"/>
        <xdr:cNvSpPr txBox="1"/>
      </xdr:nvSpPr>
      <xdr:spPr>
        <a:xfrm>
          <a:off x="22199600"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100585</xdr:rowOff>
    </xdr:from>
    <xdr:to>
      <xdr:col>116</xdr:col>
      <xdr:colOff>152400</xdr:colOff>
      <xdr:row>108</xdr:row>
      <xdr:rowOff>100585</xdr:rowOff>
    </xdr:to>
    <xdr:cxnSp macro="">
      <xdr:nvCxnSpPr>
        <xdr:cNvPr id="474" name="直線コネクタ 473"/>
        <xdr:cNvCxnSpPr/>
      </xdr:nvCxnSpPr>
      <xdr:spPr>
        <a:xfrm>
          <a:off x="22072600" y="1861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475" name="【庁舎】&#10;一人当たり面積最大値テキスト"/>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476" name="直線コネクタ 475"/>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123462</xdr:rowOff>
    </xdr:from>
    <xdr:ext cx="469744" cy="259045"/>
    <xdr:sp macro="" textlink="">
      <xdr:nvSpPr>
        <xdr:cNvPr id="477" name="【庁舎】&#10;一人当たり面積平均値テキスト"/>
        <xdr:cNvSpPr txBox="1"/>
      </xdr:nvSpPr>
      <xdr:spPr>
        <a:xfrm>
          <a:off x="22199600" y="1829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145035</xdr:rowOff>
    </xdr:from>
    <xdr:to>
      <xdr:col>116</xdr:col>
      <xdr:colOff>114300</xdr:colOff>
      <xdr:row>107</xdr:row>
      <xdr:rowOff>75185</xdr:rowOff>
    </xdr:to>
    <xdr:sp macro="" textlink="">
      <xdr:nvSpPr>
        <xdr:cNvPr id="478" name="フローチャート: 判断 477"/>
        <xdr:cNvSpPr/>
      </xdr:nvSpPr>
      <xdr:spPr>
        <a:xfrm>
          <a:off x="22110700" y="1831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134747</xdr:rowOff>
    </xdr:from>
    <xdr:to>
      <xdr:col>112</xdr:col>
      <xdr:colOff>38100</xdr:colOff>
      <xdr:row>107</xdr:row>
      <xdr:rowOff>64897</xdr:rowOff>
    </xdr:to>
    <xdr:sp macro="" textlink="">
      <xdr:nvSpPr>
        <xdr:cNvPr id="479" name="フローチャート: 判断 478"/>
        <xdr:cNvSpPr/>
      </xdr:nvSpPr>
      <xdr:spPr>
        <a:xfrm>
          <a:off x="21272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99313</xdr:rowOff>
    </xdr:from>
    <xdr:to>
      <xdr:col>107</xdr:col>
      <xdr:colOff>101600</xdr:colOff>
      <xdr:row>107</xdr:row>
      <xdr:rowOff>29463</xdr:rowOff>
    </xdr:to>
    <xdr:sp macro="" textlink="">
      <xdr:nvSpPr>
        <xdr:cNvPr id="480" name="フローチャート: 判断 479"/>
        <xdr:cNvSpPr/>
      </xdr:nvSpPr>
      <xdr:spPr>
        <a:xfrm>
          <a:off x="20383500" y="1827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112268</xdr:rowOff>
    </xdr:from>
    <xdr:to>
      <xdr:col>102</xdr:col>
      <xdr:colOff>165100</xdr:colOff>
      <xdr:row>107</xdr:row>
      <xdr:rowOff>42418</xdr:rowOff>
    </xdr:to>
    <xdr:sp macro="" textlink="">
      <xdr:nvSpPr>
        <xdr:cNvPr id="481" name="フローチャート: 判断 480"/>
        <xdr:cNvSpPr/>
      </xdr:nvSpPr>
      <xdr:spPr>
        <a:xfrm>
          <a:off x="19494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162179</xdr:rowOff>
    </xdr:from>
    <xdr:to>
      <xdr:col>98</xdr:col>
      <xdr:colOff>38100</xdr:colOff>
      <xdr:row>107</xdr:row>
      <xdr:rowOff>92329</xdr:rowOff>
    </xdr:to>
    <xdr:sp macro="" textlink="">
      <xdr:nvSpPr>
        <xdr:cNvPr id="482" name="フローチャート: 判断 481"/>
        <xdr:cNvSpPr/>
      </xdr:nvSpPr>
      <xdr:spPr>
        <a:xfrm>
          <a:off x="18605500" y="183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83" name="テキスト ボックス 4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4" name="テキスト ボックス 4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5" name="テキスト ボックス 4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6" name="テキスト ボックス 4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7" name="テキスト ボックス 4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72644</xdr:rowOff>
    </xdr:from>
    <xdr:to>
      <xdr:col>112</xdr:col>
      <xdr:colOff>38100</xdr:colOff>
      <xdr:row>108</xdr:row>
      <xdr:rowOff>2794</xdr:rowOff>
    </xdr:to>
    <xdr:sp macro="" textlink="">
      <xdr:nvSpPr>
        <xdr:cNvPr id="488" name="楕円 487"/>
        <xdr:cNvSpPr/>
      </xdr:nvSpPr>
      <xdr:spPr>
        <a:xfrm>
          <a:off x="21272500" y="1841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80263</xdr:rowOff>
    </xdr:from>
    <xdr:to>
      <xdr:col>107</xdr:col>
      <xdr:colOff>101600</xdr:colOff>
      <xdr:row>108</xdr:row>
      <xdr:rowOff>10413</xdr:rowOff>
    </xdr:to>
    <xdr:sp macro="" textlink="">
      <xdr:nvSpPr>
        <xdr:cNvPr id="489" name="楕円 488"/>
        <xdr:cNvSpPr/>
      </xdr:nvSpPr>
      <xdr:spPr>
        <a:xfrm>
          <a:off x="20383500" y="184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123444</xdr:rowOff>
    </xdr:from>
    <xdr:to>
      <xdr:col>111</xdr:col>
      <xdr:colOff>177800</xdr:colOff>
      <xdr:row>107</xdr:row>
      <xdr:rowOff>131063</xdr:rowOff>
    </xdr:to>
    <xdr:cxnSp macro="">
      <xdr:nvCxnSpPr>
        <xdr:cNvPr id="490" name="直線コネクタ 489"/>
        <xdr:cNvCxnSpPr/>
      </xdr:nvCxnSpPr>
      <xdr:spPr>
        <a:xfrm flipV="1">
          <a:off x="20434300" y="18468594"/>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81026</xdr:rowOff>
    </xdr:from>
    <xdr:to>
      <xdr:col>102</xdr:col>
      <xdr:colOff>165100</xdr:colOff>
      <xdr:row>108</xdr:row>
      <xdr:rowOff>11176</xdr:rowOff>
    </xdr:to>
    <xdr:sp macro="" textlink="">
      <xdr:nvSpPr>
        <xdr:cNvPr id="491" name="楕円 490"/>
        <xdr:cNvSpPr/>
      </xdr:nvSpPr>
      <xdr:spPr>
        <a:xfrm>
          <a:off x="19494500" y="184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131063</xdr:rowOff>
    </xdr:from>
    <xdr:to>
      <xdr:col>107</xdr:col>
      <xdr:colOff>50800</xdr:colOff>
      <xdr:row>107</xdr:row>
      <xdr:rowOff>131826</xdr:rowOff>
    </xdr:to>
    <xdr:cxnSp macro="">
      <xdr:nvCxnSpPr>
        <xdr:cNvPr id="492" name="直線コネクタ 491"/>
        <xdr:cNvCxnSpPr/>
      </xdr:nvCxnSpPr>
      <xdr:spPr>
        <a:xfrm flipV="1">
          <a:off x="19545300" y="1847621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93218</xdr:rowOff>
    </xdr:from>
    <xdr:to>
      <xdr:col>98</xdr:col>
      <xdr:colOff>38100</xdr:colOff>
      <xdr:row>108</xdr:row>
      <xdr:rowOff>23368</xdr:rowOff>
    </xdr:to>
    <xdr:sp macro="" textlink="">
      <xdr:nvSpPr>
        <xdr:cNvPr id="493" name="楕円 492"/>
        <xdr:cNvSpPr/>
      </xdr:nvSpPr>
      <xdr:spPr>
        <a:xfrm>
          <a:off x="18605500" y="1843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131826</xdr:rowOff>
    </xdr:from>
    <xdr:to>
      <xdr:col>102</xdr:col>
      <xdr:colOff>114300</xdr:colOff>
      <xdr:row>107</xdr:row>
      <xdr:rowOff>144018</xdr:rowOff>
    </xdr:to>
    <xdr:cxnSp macro="">
      <xdr:nvCxnSpPr>
        <xdr:cNvPr id="494" name="直線コネクタ 493"/>
        <xdr:cNvCxnSpPr/>
      </xdr:nvCxnSpPr>
      <xdr:spPr>
        <a:xfrm flipV="1">
          <a:off x="18656300" y="1847697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81424</xdr:rowOff>
    </xdr:from>
    <xdr:ext cx="469744" cy="259045"/>
    <xdr:sp macro="" textlink="">
      <xdr:nvSpPr>
        <xdr:cNvPr id="495" name="n_1aveValue【庁舎】&#10;一人当たり面積"/>
        <xdr:cNvSpPr txBox="1"/>
      </xdr:nvSpPr>
      <xdr:spPr>
        <a:xfrm>
          <a:off x="21075727" y="180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45990</xdr:rowOff>
    </xdr:from>
    <xdr:ext cx="469744" cy="259045"/>
    <xdr:sp macro="" textlink="">
      <xdr:nvSpPr>
        <xdr:cNvPr id="496" name="n_2aveValue【庁舎】&#10;一人当たり面積"/>
        <xdr:cNvSpPr txBox="1"/>
      </xdr:nvSpPr>
      <xdr:spPr>
        <a:xfrm>
          <a:off x="20199427" y="1804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58945</xdr:rowOff>
    </xdr:from>
    <xdr:ext cx="469744" cy="259045"/>
    <xdr:sp macro="" textlink="">
      <xdr:nvSpPr>
        <xdr:cNvPr id="497" name="n_3aveValue【庁舎】&#10;一人当たり面積"/>
        <xdr:cNvSpPr txBox="1"/>
      </xdr:nvSpPr>
      <xdr:spPr>
        <a:xfrm>
          <a:off x="19310427" y="1806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108856</xdr:rowOff>
    </xdr:from>
    <xdr:ext cx="469744" cy="259045"/>
    <xdr:sp macro="" textlink="">
      <xdr:nvSpPr>
        <xdr:cNvPr id="498" name="n_4aveValue【庁舎】&#10;一人当たり面積"/>
        <xdr:cNvSpPr txBox="1"/>
      </xdr:nvSpPr>
      <xdr:spPr>
        <a:xfrm>
          <a:off x="18421427" y="1811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165371</xdr:rowOff>
    </xdr:from>
    <xdr:ext cx="469744" cy="259045"/>
    <xdr:sp macro="" textlink="">
      <xdr:nvSpPr>
        <xdr:cNvPr id="499" name="n_1mainValue【庁舎】&#10;一人当たり面積"/>
        <xdr:cNvSpPr txBox="1"/>
      </xdr:nvSpPr>
      <xdr:spPr>
        <a:xfrm>
          <a:off x="21075727" y="1851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1540</xdr:rowOff>
    </xdr:from>
    <xdr:ext cx="469744" cy="259045"/>
    <xdr:sp macro="" textlink="">
      <xdr:nvSpPr>
        <xdr:cNvPr id="500" name="n_2mainValue【庁舎】&#10;一人当たり面積"/>
        <xdr:cNvSpPr txBox="1"/>
      </xdr:nvSpPr>
      <xdr:spPr>
        <a:xfrm>
          <a:off x="20199427" y="185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2303</xdr:rowOff>
    </xdr:from>
    <xdr:ext cx="469744" cy="259045"/>
    <xdr:sp macro="" textlink="">
      <xdr:nvSpPr>
        <xdr:cNvPr id="501" name="n_3mainValue【庁舎】&#10;一人当たり面積"/>
        <xdr:cNvSpPr txBox="1"/>
      </xdr:nvSpPr>
      <xdr:spPr>
        <a:xfrm>
          <a:off x="19310427" y="185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14495</xdr:rowOff>
    </xdr:from>
    <xdr:ext cx="469744" cy="259045"/>
    <xdr:sp macro="" textlink="">
      <xdr:nvSpPr>
        <xdr:cNvPr id="502" name="n_4mainValue【庁舎】&#10;一人当たり面積"/>
        <xdr:cNvSpPr txBox="1"/>
      </xdr:nvSpPr>
      <xdr:spPr>
        <a:xfrm>
          <a:off x="18421427" y="1853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03" name="正方形/長方形 5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04" name="正方形/長方形 5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05" name="テキスト ボックス 5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令和元年度の固定資産台帳が整備中のため、有形固定資産減価償却率は未算定である。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5506;/&#36001;&#25919;&#20418;(&#26087;&#36001;&#25919;)/&#36001;&#25919;&#29366;&#27841;&#36039;&#26009;&#38598;/R1&#20998;&#26512;(R2&#23455;&#26045;&#65289;/3.9.13%20&#20196;&#21644;&#20803;&#24180;&#24230;&#36001;&#25919;&#29366;&#27841;&#36039;&#26009;&#38598;&#12398;&#20316;&#25104;&#12395;&#12388;&#12356;&#12390;&#65288;2&#22238;&#30446;&#65289;/&#12304;&#36001;&#25919;&#29366;&#27841;&#36039;&#26009;&#38598;&#12305;_435139_&#29699;&#30952;&#26449;_2019/&#12304;&#36001;&#25919;&#29366;&#27841;&#36039;&#26009;&#38598;&#12305;_435139_&#29699;&#30952;&#26449;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41.3</v>
          </cell>
          <cell r="BX53">
            <v>51.1</v>
          </cell>
          <cell r="CF53">
            <v>51.3</v>
          </cell>
          <cell r="CN53">
            <v>52.4</v>
          </cell>
        </row>
        <row r="55">
          <cell r="AN55" t="str">
            <v>類似団体内平均値</v>
          </cell>
          <cell r="BP55">
            <v>0</v>
          </cell>
          <cell r="BX55">
            <v>0</v>
          </cell>
          <cell r="CF55">
            <v>0</v>
          </cell>
          <cell r="CN55">
            <v>0</v>
          </cell>
        </row>
        <row r="57">
          <cell r="BP57">
            <v>55.8</v>
          </cell>
          <cell r="BX57">
            <v>57.5</v>
          </cell>
          <cell r="CF57">
            <v>58.4</v>
          </cell>
          <cell r="CN57">
            <v>61.8</v>
          </cell>
        </row>
        <row r="72">
          <cell r="BP72" t="str">
            <v>H27</v>
          </cell>
          <cell r="BX72" t="str">
            <v>H28</v>
          </cell>
          <cell r="CF72" t="str">
            <v>H29</v>
          </cell>
          <cell r="CN72" t="str">
            <v>H30</v>
          </cell>
          <cell r="CV72" t="str">
            <v>R01</v>
          </cell>
        </row>
        <row r="73">
          <cell r="AN73" t="str">
            <v>当該団体値</v>
          </cell>
        </row>
        <row r="75">
          <cell r="BP75">
            <v>6</v>
          </cell>
          <cell r="BX75">
            <v>6.3</v>
          </cell>
          <cell r="CF75">
            <v>6.2</v>
          </cell>
          <cell r="CN75">
            <v>5.9</v>
          </cell>
          <cell r="CV75">
            <v>5.5</v>
          </cell>
        </row>
        <row r="77">
          <cell r="AN77" t="str">
            <v>類似団体内平均値</v>
          </cell>
          <cell r="BP77">
            <v>0</v>
          </cell>
          <cell r="BX77">
            <v>0</v>
          </cell>
          <cell r="CF77">
            <v>0</v>
          </cell>
          <cell r="CN77">
            <v>0</v>
          </cell>
          <cell r="CV77">
            <v>0</v>
          </cell>
        </row>
        <row r="79">
          <cell r="BP79">
            <v>7.2</v>
          </cell>
          <cell r="BX79">
            <v>6</v>
          </cell>
          <cell r="CF79">
            <v>5.6</v>
          </cell>
          <cell r="CN79">
            <v>5.3</v>
          </cell>
          <cell r="CV79">
            <v>5.8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90" zoomScaleNormal="9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4525111</v>
      </c>
      <c r="BO4" s="424"/>
      <c r="BP4" s="424"/>
      <c r="BQ4" s="424"/>
      <c r="BR4" s="424"/>
      <c r="BS4" s="424"/>
      <c r="BT4" s="424"/>
      <c r="BU4" s="425"/>
      <c r="BV4" s="423">
        <v>3944350</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7.4</v>
      </c>
      <c r="CU4" s="608"/>
      <c r="CV4" s="608"/>
      <c r="CW4" s="608"/>
      <c r="CX4" s="608"/>
      <c r="CY4" s="608"/>
      <c r="CZ4" s="608"/>
      <c r="DA4" s="609"/>
      <c r="DB4" s="607">
        <v>8.8000000000000007</v>
      </c>
      <c r="DC4" s="608"/>
      <c r="DD4" s="608"/>
      <c r="DE4" s="608"/>
      <c r="DF4" s="608"/>
      <c r="DG4" s="608"/>
      <c r="DH4" s="608"/>
      <c r="DI4" s="609"/>
      <c r="DJ4" s="186"/>
      <c r="DK4" s="186"/>
      <c r="DL4" s="186"/>
      <c r="DM4" s="186"/>
      <c r="DN4" s="186"/>
      <c r="DO4" s="186"/>
    </row>
    <row r="5" spans="1:119" ht="18.75" customHeight="1">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4277527</v>
      </c>
      <c r="BO5" s="429"/>
      <c r="BP5" s="429"/>
      <c r="BQ5" s="429"/>
      <c r="BR5" s="429"/>
      <c r="BS5" s="429"/>
      <c r="BT5" s="429"/>
      <c r="BU5" s="430"/>
      <c r="BV5" s="428">
        <v>3658244</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83.2</v>
      </c>
      <c r="CU5" s="399"/>
      <c r="CV5" s="399"/>
      <c r="CW5" s="399"/>
      <c r="CX5" s="399"/>
      <c r="CY5" s="399"/>
      <c r="CZ5" s="399"/>
      <c r="DA5" s="400"/>
      <c r="DB5" s="398">
        <v>82.7</v>
      </c>
      <c r="DC5" s="399"/>
      <c r="DD5" s="399"/>
      <c r="DE5" s="399"/>
      <c r="DF5" s="399"/>
      <c r="DG5" s="399"/>
      <c r="DH5" s="399"/>
      <c r="DI5" s="400"/>
      <c r="DJ5" s="186"/>
      <c r="DK5" s="186"/>
      <c r="DL5" s="186"/>
      <c r="DM5" s="186"/>
      <c r="DN5" s="186"/>
      <c r="DO5" s="186"/>
    </row>
    <row r="6" spans="1:119" ht="18.75" customHeight="1">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101</v>
      </c>
      <c r="AV6" s="486"/>
      <c r="AW6" s="486"/>
      <c r="AX6" s="486"/>
      <c r="AY6" s="408" t="s">
        <v>102</v>
      </c>
      <c r="AZ6" s="409"/>
      <c r="BA6" s="409"/>
      <c r="BB6" s="409"/>
      <c r="BC6" s="409"/>
      <c r="BD6" s="409"/>
      <c r="BE6" s="409"/>
      <c r="BF6" s="409"/>
      <c r="BG6" s="409"/>
      <c r="BH6" s="409"/>
      <c r="BI6" s="409"/>
      <c r="BJ6" s="409"/>
      <c r="BK6" s="409"/>
      <c r="BL6" s="409"/>
      <c r="BM6" s="410"/>
      <c r="BN6" s="428">
        <v>247584</v>
      </c>
      <c r="BO6" s="429"/>
      <c r="BP6" s="429"/>
      <c r="BQ6" s="429"/>
      <c r="BR6" s="429"/>
      <c r="BS6" s="429"/>
      <c r="BT6" s="429"/>
      <c r="BU6" s="430"/>
      <c r="BV6" s="428">
        <v>286106</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85.4</v>
      </c>
      <c r="CU6" s="582"/>
      <c r="CV6" s="582"/>
      <c r="CW6" s="582"/>
      <c r="CX6" s="582"/>
      <c r="CY6" s="582"/>
      <c r="CZ6" s="582"/>
      <c r="DA6" s="583"/>
      <c r="DB6" s="581">
        <v>85.8</v>
      </c>
      <c r="DC6" s="582"/>
      <c r="DD6" s="582"/>
      <c r="DE6" s="582"/>
      <c r="DF6" s="582"/>
      <c r="DG6" s="582"/>
      <c r="DH6" s="582"/>
      <c r="DI6" s="583"/>
      <c r="DJ6" s="186"/>
      <c r="DK6" s="186"/>
      <c r="DL6" s="186"/>
      <c r="DM6" s="186"/>
      <c r="DN6" s="186"/>
      <c r="DO6" s="186"/>
    </row>
    <row r="7" spans="1:119" ht="18.75" customHeight="1">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86152</v>
      </c>
      <c r="BO7" s="429"/>
      <c r="BP7" s="429"/>
      <c r="BQ7" s="429"/>
      <c r="BR7" s="429"/>
      <c r="BS7" s="429"/>
      <c r="BT7" s="429"/>
      <c r="BU7" s="430"/>
      <c r="BV7" s="428">
        <v>92418</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2181508</v>
      </c>
      <c r="CU7" s="429"/>
      <c r="CV7" s="429"/>
      <c r="CW7" s="429"/>
      <c r="CX7" s="429"/>
      <c r="CY7" s="429"/>
      <c r="CZ7" s="429"/>
      <c r="DA7" s="430"/>
      <c r="DB7" s="428">
        <v>2193688</v>
      </c>
      <c r="DC7" s="429"/>
      <c r="DD7" s="429"/>
      <c r="DE7" s="429"/>
      <c r="DF7" s="429"/>
      <c r="DG7" s="429"/>
      <c r="DH7" s="429"/>
      <c r="DI7" s="430"/>
      <c r="DJ7" s="186"/>
      <c r="DK7" s="186"/>
      <c r="DL7" s="186"/>
      <c r="DM7" s="186"/>
      <c r="DN7" s="186"/>
      <c r="DO7" s="186"/>
    </row>
    <row r="8" spans="1:119" ht="18.75" customHeight="1" thickBot="1">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161432</v>
      </c>
      <c r="BO8" s="429"/>
      <c r="BP8" s="429"/>
      <c r="BQ8" s="429"/>
      <c r="BR8" s="429"/>
      <c r="BS8" s="429"/>
      <c r="BT8" s="429"/>
      <c r="BU8" s="430"/>
      <c r="BV8" s="428">
        <v>193688</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0.14000000000000001</v>
      </c>
      <c r="CU8" s="542"/>
      <c r="CV8" s="542"/>
      <c r="CW8" s="542"/>
      <c r="CX8" s="542"/>
      <c r="CY8" s="542"/>
      <c r="CZ8" s="542"/>
      <c r="DA8" s="543"/>
      <c r="DB8" s="541">
        <v>0.14000000000000001</v>
      </c>
      <c r="DC8" s="542"/>
      <c r="DD8" s="542"/>
      <c r="DE8" s="542"/>
      <c r="DF8" s="542"/>
      <c r="DG8" s="542"/>
      <c r="DH8" s="542"/>
      <c r="DI8" s="543"/>
      <c r="DJ8" s="186"/>
      <c r="DK8" s="186"/>
      <c r="DL8" s="186"/>
      <c r="DM8" s="186"/>
      <c r="DN8" s="186"/>
      <c r="DO8" s="186"/>
    </row>
    <row r="9" spans="1:119" ht="18.75" customHeight="1" thickBot="1">
      <c r="A9" s="187"/>
      <c r="B9" s="570" t="s">
        <v>112</v>
      </c>
      <c r="C9" s="571"/>
      <c r="D9" s="571"/>
      <c r="E9" s="571"/>
      <c r="F9" s="571"/>
      <c r="G9" s="571"/>
      <c r="H9" s="571"/>
      <c r="I9" s="571"/>
      <c r="J9" s="571"/>
      <c r="K9" s="491"/>
      <c r="L9" s="572" t="s">
        <v>113</v>
      </c>
      <c r="M9" s="573"/>
      <c r="N9" s="573"/>
      <c r="O9" s="573"/>
      <c r="P9" s="573"/>
      <c r="Q9" s="574"/>
      <c r="R9" s="575">
        <v>3698</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-32256</v>
      </c>
      <c r="BO9" s="429"/>
      <c r="BP9" s="429"/>
      <c r="BQ9" s="429"/>
      <c r="BR9" s="429"/>
      <c r="BS9" s="429"/>
      <c r="BT9" s="429"/>
      <c r="BU9" s="430"/>
      <c r="BV9" s="428">
        <v>16923</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12.9</v>
      </c>
      <c r="CU9" s="399"/>
      <c r="CV9" s="399"/>
      <c r="CW9" s="399"/>
      <c r="CX9" s="399"/>
      <c r="CY9" s="399"/>
      <c r="CZ9" s="399"/>
      <c r="DA9" s="400"/>
      <c r="DB9" s="398">
        <v>13.7</v>
      </c>
      <c r="DC9" s="399"/>
      <c r="DD9" s="399"/>
      <c r="DE9" s="399"/>
      <c r="DF9" s="399"/>
      <c r="DG9" s="399"/>
      <c r="DH9" s="399"/>
      <c r="DI9" s="400"/>
      <c r="DJ9" s="186"/>
      <c r="DK9" s="186"/>
      <c r="DL9" s="186"/>
      <c r="DM9" s="186"/>
      <c r="DN9" s="186"/>
      <c r="DO9" s="186"/>
    </row>
    <row r="10" spans="1:119" ht="18.75" customHeight="1" thickBot="1">
      <c r="A10" s="187"/>
      <c r="B10" s="570"/>
      <c r="C10" s="571"/>
      <c r="D10" s="571"/>
      <c r="E10" s="571"/>
      <c r="F10" s="571"/>
      <c r="G10" s="571"/>
      <c r="H10" s="571"/>
      <c r="I10" s="571"/>
      <c r="J10" s="571"/>
      <c r="K10" s="491"/>
      <c r="L10" s="401" t="s">
        <v>119</v>
      </c>
      <c r="M10" s="402"/>
      <c r="N10" s="402"/>
      <c r="O10" s="402"/>
      <c r="P10" s="402"/>
      <c r="Q10" s="403"/>
      <c r="R10" s="404">
        <v>4249</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113734</v>
      </c>
      <c r="BO10" s="429"/>
      <c r="BP10" s="429"/>
      <c r="BQ10" s="429"/>
      <c r="BR10" s="429"/>
      <c r="BS10" s="429"/>
      <c r="BT10" s="429"/>
      <c r="BU10" s="430"/>
      <c r="BV10" s="428">
        <v>69373</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127</v>
      </c>
      <c r="AV11" s="486"/>
      <c r="AW11" s="486"/>
      <c r="AX11" s="486"/>
      <c r="AY11" s="408" t="s">
        <v>128</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129</v>
      </c>
      <c r="CE11" s="438"/>
      <c r="CF11" s="438"/>
      <c r="CG11" s="438"/>
      <c r="CH11" s="438"/>
      <c r="CI11" s="438"/>
      <c r="CJ11" s="438"/>
      <c r="CK11" s="438"/>
      <c r="CL11" s="438"/>
      <c r="CM11" s="438"/>
      <c r="CN11" s="438"/>
      <c r="CO11" s="438"/>
      <c r="CP11" s="438"/>
      <c r="CQ11" s="438"/>
      <c r="CR11" s="438"/>
      <c r="CS11" s="439"/>
      <c r="CT11" s="541" t="s">
        <v>130</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c r="A12" s="187"/>
      <c r="B12" s="544" t="s">
        <v>131</v>
      </c>
      <c r="C12" s="545"/>
      <c r="D12" s="545"/>
      <c r="E12" s="545"/>
      <c r="F12" s="545"/>
      <c r="G12" s="545"/>
      <c r="H12" s="545"/>
      <c r="I12" s="545"/>
      <c r="J12" s="545"/>
      <c r="K12" s="546"/>
      <c r="L12" s="553" t="s">
        <v>132</v>
      </c>
      <c r="M12" s="554"/>
      <c r="N12" s="554"/>
      <c r="O12" s="554"/>
      <c r="P12" s="554"/>
      <c r="Q12" s="555"/>
      <c r="R12" s="556">
        <v>3585</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101</v>
      </c>
      <c r="AV12" s="486"/>
      <c r="AW12" s="486"/>
      <c r="AX12" s="486"/>
      <c r="AY12" s="408" t="s">
        <v>136</v>
      </c>
      <c r="AZ12" s="409"/>
      <c r="BA12" s="409"/>
      <c r="BB12" s="409"/>
      <c r="BC12" s="409"/>
      <c r="BD12" s="409"/>
      <c r="BE12" s="409"/>
      <c r="BF12" s="409"/>
      <c r="BG12" s="409"/>
      <c r="BH12" s="409"/>
      <c r="BI12" s="409"/>
      <c r="BJ12" s="409"/>
      <c r="BK12" s="409"/>
      <c r="BL12" s="409"/>
      <c r="BM12" s="410"/>
      <c r="BN12" s="428">
        <v>110000</v>
      </c>
      <c r="BO12" s="429"/>
      <c r="BP12" s="429"/>
      <c r="BQ12" s="429"/>
      <c r="BR12" s="429"/>
      <c r="BS12" s="429"/>
      <c r="BT12" s="429"/>
      <c r="BU12" s="430"/>
      <c r="BV12" s="428">
        <v>127000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138</v>
      </c>
      <c r="CU12" s="542"/>
      <c r="CV12" s="542"/>
      <c r="CW12" s="542"/>
      <c r="CX12" s="542"/>
      <c r="CY12" s="542"/>
      <c r="CZ12" s="542"/>
      <c r="DA12" s="543"/>
      <c r="DB12" s="541" t="s">
        <v>130</v>
      </c>
      <c r="DC12" s="542"/>
      <c r="DD12" s="542"/>
      <c r="DE12" s="542"/>
      <c r="DF12" s="542"/>
      <c r="DG12" s="542"/>
      <c r="DH12" s="542"/>
      <c r="DI12" s="543"/>
      <c r="DJ12" s="186"/>
      <c r="DK12" s="186"/>
      <c r="DL12" s="186"/>
      <c r="DM12" s="186"/>
      <c r="DN12" s="186"/>
      <c r="DO12" s="186"/>
    </row>
    <row r="13" spans="1:119" ht="18.75" customHeight="1">
      <c r="A13" s="187"/>
      <c r="B13" s="547"/>
      <c r="C13" s="548"/>
      <c r="D13" s="548"/>
      <c r="E13" s="548"/>
      <c r="F13" s="548"/>
      <c r="G13" s="548"/>
      <c r="H13" s="548"/>
      <c r="I13" s="548"/>
      <c r="J13" s="548"/>
      <c r="K13" s="549"/>
      <c r="L13" s="197"/>
      <c r="M13" s="528" t="s">
        <v>139</v>
      </c>
      <c r="N13" s="529"/>
      <c r="O13" s="529"/>
      <c r="P13" s="529"/>
      <c r="Q13" s="530"/>
      <c r="R13" s="531">
        <v>3582</v>
      </c>
      <c r="S13" s="532"/>
      <c r="T13" s="532"/>
      <c r="U13" s="532"/>
      <c r="V13" s="533"/>
      <c r="W13" s="519" t="s">
        <v>140</v>
      </c>
      <c r="X13" s="441"/>
      <c r="Y13" s="441"/>
      <c r="Z13" s="441"/>
      <c r="AA13" s="441"/>
      <c r="AB13" s="442"/>
      <c r="AC13" s="404">
        <v>305</v>
      </c>
      <c r="AD13" s="405"/>
      <c r="AE13" s="405"/>
      <c r="AF13" s="405"/>
      <c r="AG13" s="406"/>
      <c r="AH13" s="404">
        <v>355</v>
      </c>
      <c r="AI13" s="405"/>
      <c r="AJ13" s="405"/>
      <c r="AK13" s="405"/>
      <c r="AL13" s="407"/>
      <c r="AM13" s="497" t="s">
        <v>141</v>
      </c>
      <c r="AN13" s="402"/>
      <c r="AO13" s="402"/>
      <c r="AP13" s="402"/>
      <c r="AQ13" s="402"/>
      <c r="AR13" s="402"/>
      <c r="AS13" s="402"/>
      <c r="AT13" s="403"/>
      <c r="AU13" s="485" t="s">
        <v>142</v>
      </c>
      <c r="AV13" s="486"/>
      <c r="AW13" s="486"/>
      <c r="AX13" s="486"/>
      <c r="AY13" s="408" t="s">
        <v>143</v>
      </c>
      <c r="AZ13" s="409"/>
      <c r="BA13" s="409"/>
      <c r="BB13" s="409"/>
      <c r="BC13" s="409"/>
      <c r="BD13" s="409"/>
      <c r="BE13" s="409"/>
      <c r="BF13" s="409"/>
      <c r="BG13" s="409"/>
      <c r="BH13" s="409"/>
      <c r="BI13" s="409"/>
      <c r="BJ13" s="409"/>
      <c r="BK13" s="409"/>
      <c r="BL13" s="409"/>
      <c r="BM13" s="410"/>
      <c r="BN13" s="428">
        <v>-28522</v>
      </c>
      <c r="BO13" s="429"/>
      <c r="BP13" s="429"/>
      <c r="BQ13" s="429"/>
      <c r="BR13" s="429"/>
      <c r="BS13" s="429"/>
      <c r="BT13" s="429"/>
      <c r="BU13" s="430"/>
      <c r="BV13" s="428">
        <v>-40704</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5.5</v>
      </c>
      <c r="CU13" s="399"/>
      <c r="CV13" s="399"/>
      <c r="CW13" s="399"/>
      <c r="CX13" s="399"/>
      <c r="CY13" s="399"/>
      <c r="CZ13" s="399"/>
      <c r="DA13" s="400"/>
      <c r="DB13" s="398">
        <v>5.9</v>
      </c>
      <c r="DC13" s="399"/>
      <c r="DD13" s="399"/>
      <c r="DE13" s="399"/>
      <c r="DF13" s="399"/>
      <c r="DG13" s="399"/>
      <c r="DH13" s="399"/>
      <c r="DI13" s="400"/>
      <c r="DJ13" s="186"/>
      <c r="DK13" s="186"/>
      <c r="DL13" s="186"/>
      <c r="DM13" s="186"/>
      <c r="DN13" s="186"/>
      <c r="DO13" s="186"/>
    </row>
    <row r="14" spans="1:119" ht="18.75" customHeight="1" thickBot="1">
      <c r="A14" s="187"/>
      <c r="B14" s="547"/>
      <c r="C14" s="548"/>
      <c r="D14" s="548"/>
      <c r="E14" s="548"/>
      <c r="F14" s="548"/>
      <c r="G14" s="548"/>
      <c r="H14" s="548"/>
      <c r="I14" s="548"/>
      <c r="J14" s="548"/>
      <c r="K14" s="549"/>
      <c r="L14" s="521" t="s">
        <v>145</v>
      </c>
      <c r="M14" s="565"/>
      <c r="N14" s="565"/>
      <c r="O14" s="565"/>
      <c r="P14" s="565"/>
      <c r="Q14" s="566"/>
      <c r="R14" s="531">
        <v>3699</v>
      </c>
      <c r="S14" s="532"/>
      <c r="T14" s="532"/>
      <c r="U14" s="532"/>
      <c r="V14" s="533"/>
      <c r="W14" s="534"/>
      <c r="X14" s="444"/>
      <c r="Y14" s="444"/>
      <c r="Z14" s="444"/>
      <c r="AA14" s="444"/>
      <c r="AB14" s="445"/>
      <c r="AC14" s="524">
        <v>18.100000000000001</v>
      </c>
      <c r="AD14" s="525"/>
      <c r="AE14" s="525"/>
      <c r="AF14" s="525"/>
      <c r="AG14" s="526"/>
      <c r="AH14" s="524">
        <v>19.8</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t="s">
        <v>138</v>
      </c>
      <c r="CU14" s="536"/>
      <c r="CV14" s="536"/>
      <c r="CW14" s="536"/>
      <c r="CX14" s="536"/>
      <c r="CY14" s="536"/>
      <c r="CZ14" s="536"/>
      <c r="DA14" s="537"/>
      <c r="DB14" s="535" t="s">
        <v>138</v>
      </c>
      <c r="DC14" s="536"/>
      <c r="DD14" s="536"/>
      <c r="DE14" s="536"/>
      <c r="DF14" s="536"/>
      <c r="DG14" s="536"/>
      <c r="DH14" s="536"/>
      <c r="DI14" s="537"/>
      <c r="DJ14" s="186"/>
      <c r="DK14" s="186"/>
      <c r="DL14" s="186"/>
      <c r="DM14" s="186"/>
      <c r="DN14" s="186"/>
      <c r="DO14" s="186"/>
    </row>
    <row r="15" spans="1:119" ht="18.75" customHeight="1">
      <c r="A15" s="187"/>
      <c r="B15" s="547"/>
      <c r="C15" s="548"/>
      <c r="D15" s="548"/>
      <c r="E15" s="548"/>
      <c r="F15" s="548"/>
      <c r="G15" s="548"/>
      <c r="H15" s="548"/>
      <c r="I15" s="548"/>
      <c r="J15" s="548"/>
      <c r="K15" s="549"/>
      <c r="L15" s="197"/>
      <c r="M15" s="528" t="s">
        <v>139</v>
      </c>
      <c r="N15" s="529"/>
      <c r="O15" s="529"/>
      <c r="P15" s="529"/>
      <c r="Q15" s="530"/>
      <c r="R15" s="531">
        <v>3696</v>
      </c>
      <c r="S15" s="532"/>
      <c r="T15" s="532"/>
      <c r="U15" s="532"/>
      <c r="V15" s="533"/>
      <c r="W15" s="519" t="s">
        <v>147</v>
      </c>
      <c r="X15" s="441"/>
      <c r="Y15" s="441"/>
      <c r="Z15" s="441"/>
      <c r="AA15" s="441"/>
      <c r="AB15" s="442"/>
      <c r="AC15" s="404">
        <v>408</v>
      </c>
      <c r="AD15" s="405"/>
      <c r="AE15" s="405"/>
      <c r="AF15" s="405"/>
      <c r="AG15" s="406"/>
      <c r="AH15" s="404">
        <v>476</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311800</v>
      </c>
      <c r="BO15" s="424"/>
      <c r="BP15" s="424"/>
      <c r="BQ15" s="424"/>
      <c r="BR15" s="424"/>
      <c r="BS15" s="424"/>
      <c r="BT15" s="424"/>
      <c r="BU15" s="425"/>
      <c r="BV15" s="423">
        <v>287958</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24.2</v>
      </c>
      <c r="AD16" s="525"/>
      <c r="AE16" s="525"/>
      <c r="AF16" s="525"/>
      <c r="AG16" s="526"/>
      <c r="AH16" s="524">
        <v>26.5</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2057521</v>
      </c>
      <c r="BO16" s="429"/>
      <c r="BP16" s="429"/>
      <c r="BQ16" s="429"/>
      <c r="BR16" s="429"/>
      <c r="BS16" s="429"/>
      <c r="BT16" s="429"/>
      <c r="BU16" s="430"/>
      <c r="BV16" s="428">
        <v>2047888</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c r="A17" s="187"/>
      <c r="B17" s="550"/>
      <c r="C17" s="551"/>
      <c r="D17" s="551"/>
      <c r="E17" s="551"/>
      <c r="F17" s="551"/>
      <c r="G17" s="551"/>
      <c r="H17" s="551"/>
      <c r="I17" s="551"/>
      <c r="J17" s="551"/>
      <c r="K17" s="552"/>
      <c r="L17" s="202"/>
      <c r="M17" s="513" t="s">
        <v>153</v>
      </c>
      <c r="N17" s="514"/>
      <c r="O17" s="514"/>
      <c r="P17" s="514"/>
      <c r="Q17" s="515"/>
      <c r="R17" s="516" t="s">
        <v>151</v>
      </c>
      <c r="S17" s="517"/>
      <c r="T17" s="517"/>
      <c r="U17" s="517"/>
      <c r="V17" s="518"/>
      <c r="W17" s="519" t="s">
        <v>154</v>
      </c>
      <c r="X17" s="441"/>
      <c r="Y17" s="441"/>
      <c r="Z17" s="441"/>
      <c r="AA17" s="441"/>
      <c r="AB17" s="442"/>
      <c r="AC17" s="404">
        <v>976</v>
      </c>
      <c r="AD17" s="405"/>
      <c r="AE17" s="405"/>
      <c r="AF17" s="405"/>
      <c r="AG17" s="406"/>
      <c r="AH17" s="404">
        <v>963</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379396</v>
      </c>
      <c r="BO17" s="429"/>
      <c r="BP17" s="429"/>
      <c r="BQ17" s="429"/>
      <c r="BR17" s="429"/>
      <c r="BS17" s="429"/>
      <c r="BT17" s="429"/>
      <c r="BU17" s="430"/>
      <c r="BV17" s="428">
        <v>354052</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c r="A18" s="187"/>
      <c r="B18" s="490" t="s">
        <v>156</v>
      </c>
      <c r="C18" s="491"/>
      <c r="D18" s="491"/>
      <c r="E18" s="492"/>
      <c r="F18" s="492"/>
      <c r="G18" s="492"/>
      <c r="H18" s="492"/>
      <c r="I18" s="492"/>
      <c r="J18" s="492"/>
      <c r="K18" s="492"/>
      <c r="L18" s="493">
        <v>207.58</v>
      </c>
      <c r="M18" s="493"/>
      <c r="N18" s="493"/>
      <c r="O18" s="493"/>
      <c r="P18" s="493"/>
      <c r="Q18" s="493"/>
      <c r="R18" s="494"/>
      <c r="S18" s="494"/>
      <c r="T18" s="494"/>
      <c r="U18" s="494"/>
      <c r="V18" s="495"/>
      <c r="W18" s="509"/>
      <c r="X18" s="510"/>
      <c r="Y18" s="510"/>
      <c r="Z18" s="510"/>
      <c r="AA18" s="510"/>
      <c r="AB18" s="520"/>
      <c r="AC18" s="392">
        <v>57.8</v>
      </c>
      <c r="AD18" s="393"/>
      <c r="AE18" s="393"/>
      <c r="AF18" s="393"/>
      <c r="AG18" s="496"/>
      <c r="AH18" s="392">
        <v>53.7</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1865527</v>
      </c>
      <c r="BO18" s="429"/>
      <c r="BP18" s="429"/>
      <c r="BQ18" s="429"/>
      <c r="BR18" s="429"/>
      <c r="BS18" s="429"/>
      <c r="BT18" s="429"/>
      <c r="BU18" s="430"/>
      <c r="BV18" s="428">
        <v>1870535</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c r="A19" s="187"/>
      <c r="B19" s="490" t="s">
        <v>158</v>
      </c>
      <c r="C19" s="491"/>
      <c r="D19" s="491"/>
      <c r="E19" s="492"/>
      <c r="F19" s="492"/>
      <c r="G19" s="492"/>
      <c r="H19" s="492"/>
      <c r="I19" s="492"/>
      <c r="J19" s="492"/>
      <c r="K19" s="492"/>
      <c r="L19" s="498">
        <v>18</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2742367</v>
      </c>
      <c r="BO19" s="429"/>
      <c r="BP19" s="429"/>
      <c r="BQ19" s="429"/>
      <c r="BR19" s="429"/>
      <c r="BS19" s="429"/>
      <c r="BT19" s="429"/>
      <c r="BU19" s="430"/>
      <c r="BV19" s="428">
        <v>2762689</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c r="A20" s="187"/>
      <c r="B20" s="490" t="s">
        <v>160</v>
      </c>
      <c r="C20" s="491"/>
      <c r="D20" s="491"/>
      <c r="E20" s="492"/>
      <c r="F20" s="492"/>
      <c r="G20" s="492"/>
      <c r="H20" s="492"/>
      <c r="I20" s="492"/>
      <c r="J20" s="492"/>
      <c r="K20" s="492"/>
      <c r="L20" s="498">
        <v>1368</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3592575</v>
      </c>
      <c r="BO23" s="429"/>
      <c r="BP23" s="429"/>
      <c r="BQ23" s="429"/>
      <c r="BR23" s="429"/>
      <c r="BS23" s="429"/>
      <c r="BT23" s="429"/>
      <c r="BU23" s="430"/>
      <c r="BV23" s="428">
        <v>3381795</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c r="A24" s="187"/>
      <c r="B24" s="460"/>
      <c r="C24" s="461"/>
      <c r="D24" s="462"/>
      <c r="E24" s="401" t="s">
        <v>169</v>
      </c>
      <c r="F24" s="402"/>
      <c r="G24" s="402"/>
      <c r="H24" s="402"/>
      <c r="I24" s="402"/>
      <c r="J24" s="402"/>
      <c r="K24" s="403"/>
      <c r="L24" s="404">
        <v>1</v>
      </c>
      <c r="M24" s="405"/>
      <c r="N24" s="405"/>
      <c r="O24" s="405"/>
      <c r="P24" s="406"/>
      <c r="Q24" s="404">
        <v>7450</v>
      </c>
      <c r="R24" s="405"/>
      <c r="S24" s="405"/>
      <c r="T24" s="405"/>
      <c r="U24" s="405"/>
      <c r="V24" s="406"/>
      <c r="W24" s="470"/>
      <c r="X24" s="461"/>
      <c r="Y24" s="462"/>
      <c r="Z24" s="401" t="s">
        <v>170</v>
      </c>
      <c r="AA24" s="402"/>
      <c r="AB24" s="402"/>
      <c r="AC24" s="402"/>
      <c r="AD24" s="402"/>
      <c r="AE24" s="402"/>
      <c r="AF24" s="402"/>
      <c r="AG24" s="403"/>
      <c r="AH24" s="404">
        <v>67</v>
      </c>
      <c r="AI24" s="405"/>
      <c r="AJ24" s="405"/>
      <c r="AK24" s="405"/>
      <c r="AL24" s="406"/>
      <c r="AM24" s="404">
        <v>189074</v>
      </c>
      <c r="AN24" s="405"/>
      <c r="AO24" s="405"/>
      <c r="AP24" s="405"/>
      <c r="AQ24" s="405"/>
      <c r="AR24" s="406"/>
      <c r="AS24" s="404">
        <v>2822</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3539632</v>
      </c>
      <c r="BO24" s="429"/>
      <c r="BP24" s="429"/>
      <c r="BQ24" s="429"/>
      <c r="BR24" s="429"/>
      <c r="BS24" s="429"/>
      <c r="BT24" s="429"/>
      <c r="BU24" s="430"/>
      <c r="BV24" s="428">
        <v>3339613</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c r="A25" s="187"/>
      <c r="B25" s="460"/>
      <c r="C25" s="461"/>
      <c r="D25" s="462"/>
      <c r="E25" s="401" t="s">
        <v>172</v>
      </c>
      <c r="F25" s="402"/>
      <c r="G25" s="402"/>
      <c r="H25" s="402"/>
      <c r="I25" s="402"/>
      <c r="J25" s="402"/>
      <c r="K25" s="403"/>
      <c r="L25" s="404">
        <v>1</v>
      </c>
      <c r="M25" s="405"/>
      <c r="N25" s="405"/>
      <c r="O25" s="405"/>
      <c r="P25" s="406"/>
      <c r="Q25" s="404">
        <v>5720</v>
      </c>
      <c r="R25" s="405"/>
      <c r="S25" s="405"/>
      <c r="T25" s="405"/>
      <c r="U25" s="405"/>
      <c r="V25" s="406"/>
      <c r="W25" s="470"/>
      <c r="X25" s="461"/>
      <c r="Y25" s="462"/>
      <c r="Z25" s="401" t="s">
        <v>173</v>
      </c>
      <c r="AA25" s="402"/>
      <c r="AB25" s="402"/>
      <c r="AC25" s="402"/>
      <c r="AD25" s="402"/>
      <c r="AE25" s="402"/>
      <c r="AF25" s="402"/>
      <c r="AG25" s="403"/>
      <c r="AH25" s="404" t="s">
        <v>174</v>
      </c>
      <c r="AI25" s="405"/>
      <c r="AJ25" s="405"/>
      <c r="AK25" s="405"/>
      <c r="AL25" s="406"/>
      <c r="AM25" s="404" t="s">
        <v>138</v>
      </c>
      <c r="AN25" s="405"/>
      <c r="AO25" s="405"/>
      <c r="AP25" s="405"/>
      <c r="AQ25" s="405"/>
      <c r="AR25" s="406"/>
      <c r="AS25" s="404" t="s">
        <v>175</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v>3445</v>
      </c>
      <c r="BO25" s="424"/>
      <c r="BP25" s="424"/>
      <c r="BQ25" s="424"/>
      <c r="BR25" s="424"/>
      <c r="BS25" s="424"/>
      <c r="BT25" s="424"/>
      <c r="BU25" s="425"/>
      <c r="BV25" s="423">
        <v>3445</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c r="A26" s="187"/>
      <c r="B26" s="460"/>
      <c r="C26" s="461"/>
      <c r="D26" s="462"/>
      <c r="E26" s="401" t="s">
        <v>177</v>
      </c>
      <c r="F26" s="402"/>
      <c r="G26" s="402"/>
      <c r="H26" s="402"/>
      <c r="I26" s="402"/>
      <c r="J26" s="402"/>
      <c r="K26" s="403"/>
      <c r="L26" s="404">
        <v>1</v>
      </c>
      <c r="M26" s="405"/>
      <c r="N26" s="405"/>
      <c r="O26" s="405"/>
      <c r="P26" s="406"/>
      <c r="Q26" s="404">
        <v>5130</v>
      </c>
      <c r="R26" s="405"/>
      <c r="S26" s="405"/>
      <c r="T26" s="405"/>
      <c r="U26" s="405"/>
      <c r="V26" s="406"/>
      <c r="W26" s="470"/>
      <c r="X26" s="461"/>
      <c r="Y26" s="462"/>
      <c r="Z26" s="401" t="s">
        <v>178</v>
      </c>
      <c r="AA26" s="483"/>
      <c r="AB26" s="483"/>
      <c r="AC26" s="483"/>
      <c r="AD26" s="483"/>
      <c r="AE26" s="483"/>
      <c r="AF26" s="483"/>
      <c r="AG26" s="484"/>
      <c r="AH26" s="404" t="s">
        <v>138</v>
      </c>
      <c r="AI26" s="405"/>
      <c r="AJ26" s="405"/>
      <c r="AK26" s="405"/>
      <c r="AL26" s="406"/>
      <c r="AM26" s="404" t="s">
        <v>130</v>
      </c>
      <c r="AN26" s="405"/>
      <c r="AO26" s="405"/>
      <c r="AP26" s="405"/>
      <c r="AQ26" s="405"/>
      <c r="AR26" s="406"/>
      <c r="AS26" s="404" t="s">
        <v>138</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t="s">
        <v>174</v>
      </c>
      <c r="BO26" s="429"/>
      <c r="BP26" s="429"/>
      <c r="BQ26" s="429"/>
      <c r="BR26" s="429"/>
      <c r="BS26" s="429"/>
      <c r="BT26" s="429"/>
      <c r="BU26" s="430"/>
      <c r="BV26" s="428" t="s">
        <v>130</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7"/>
      <c r="B27" s="460"/>
      <c r="C27" s="461"/>
      <c r="D27" s="462"/>
      <c r="E27" s="401" t="s">
        <v>180</v>
      </c>
      <c r="F27" s="402"/>
      <c r="G27" s="402"/>
      <c r="H27" s="402"/>
      <c r="I27" s="402"/>
      <c r="J27" s="402"/>
      <c r="K27" s="403"/>
      <c r="L27" s="404">
        <v>1</v>
      </c>
      <c r="M27" s="405"/>
      <c r="N27" s="405"/>
      <c r="O27" s="405"/>
      <c r="P27" s="406"/>
      <c r="Q27" s="404">
        <v>2980</v>
      </c>
      <c r="R27" s="405"/>
      <c r="S27" s="405"/>
      <c r="T27" s="405"/>
      <c r="U27" s="405"/>
      <c r="V27" s="406"/>
      <c r="W27" s="470"/>
      <c r="X27" s="461"/>
      <c r="Y27" s="462"/>
      <c r="Z27" s="401" t="s">
        <v>181</v>
      </c>
      <c r="AA27" s="402"/>
      <c r="AB27" s="402"/>
      <c r="AC27" s="402"/>
      <c r="AD27" s="402"/>
      <c r="AE27" s="402"/>
      <c r="AF27" s="402"/>
      <c r="AG27" s="403"/>
      <c r="AH27" s="404" t="s">
        <v>138</v>
      </c>
      <c r="AI27" s="405"/>
      <c r="AJ27" s="405"/>
      <c r="AK27" s="405"/>
      <c r="AL27" s="406"/>
      <c r="AM27" s="404" t="s">
        <v>174</v>
      </c>
      <c r="AN27" s="405"/>
      <c r="AO27" s="405"/>
      <c r="AP27" s="405"/>
      <c r="AQ27" s="405"/>
      <c r="AR27" s="406"/>
      <c r="AS27" s="404" t="s">
        <v>174</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t="s">
        <v>130</v>
      </c>
      <c r="BO27" s="432"/>
      <c r="BP27" s="432"/>
      <c r="BQ27" s="432"/>
      <c r="BR27" s="432"/>
      <c r="BS27" s="432"/>
      <c r="BT27" s="432"/>
      <c r="BU27" s="433"/>
      <c r="BV27" s="431" t="s">
        <v>174</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c r="A28" s="187"/>
      <c r="B28" s="460"/>
      <c r="C28" s="461"/>
      <c r="D28" s="462"/>
      <c r="E28" s="401" t="s">
        <v>183</v>
      </c>
      <c r="F28" s="402"/>
      <c r="G28" s="402"/>
      <c r="H28" s="402"/>
      <c r="I28" s="402"/>
      <c r="J28" s="402"/>
      <c r="K28" s="403"/>
      <c r="L28" s="404">
        <v>1</v>
      </c>
      <c r="M28" s="405"/>
      <c r="N28" s="405"/>
      <c r="O28" s="405"/>
      <c r="P28" s="406"/>
      <c r="Q28" s="404">
        <v>2450</v>
      </c>
      <c r="R28" s="405"/>
      <c r="S28" s="405"/>
      <c r="T28" s="405"/>
      <c r="U28" s="405"/>
      <c r="V28" s="406"/>
      <c r="W28" s="470"/>
      <c r="X28" s="461"/>
      <c r="Y28" s="462"/>
      <c r="Z28" s="401" t="s">
        <v>184</v>
      </c>
      <c r="AA28" s="402"/>
      <c r="AB28" s="402"/>
      <c r="AC28" s="402"/>
      <c r="AD28" s="402"/>
      <c r="AE28" s="402"/>
      <c r="AF28" s="402"/>
      <c r="AG28" s="403"/>
      <c r="AH28" s="404" t="s">
        <v>138</v>
      </c>
      <c r="AI28" s="405"/>
      <c r="AJ28" s="405"/>
      <c r="AK28" s="405"/>
      <c r="AL28" s="406"/>
      <c r="AM28" s="404" t="s">
        <v>174</v>
      </c>
      <c r="AN28" s="405"/>
      <c r="AO28" s="405"/>
      <c r="AP28" s="405"/>
      <c r="AQ28" s="405"/>
      <c r="AR28" s="406"/>
      <c r="AS28" s="404" t="s">
        <v>174</v>
      </c>
      <c r="AT28" s="405"/>
      <c r="AU28" s="405"/>
      <c r="AV28" s="405"/>
      <c r="AW28" s="405"/>
      <c r="AX28" s="407"/>
      <c r="AY28" s="411" t="s">
        <v>185</v>
      </c>
      <c r="AZ28" s="412"/>
      <c r="BA28" s="412"/>
      <c r="BB28" s="413"/>
      <c r="BC28" s="420" t="s">
        <v>48</v>
      </c>
      <c r="BD28" s="421"/>
      <c r="BE28" s="421"/>
      <c r="BF28" s="421"/>
      <c r="BG28" s="421"/>
      <c r="BH28" s="421"/>
      <c r="BI28" s="421"/>
      <c r="BJ28" s="421"/>
      <c r="BK28" s="421"/>
      <c r="BL28" s="421"/>
      <c r="BM28" s="422"/>
      <c r="BN28" s="423">
        <v>1114794</v>
      </c>
      <c r="BO28" s="424"/>
      <c r="BP28" s="424"/>
      <c r="BQ28" s="424"/>
      <c r="BR28" s="424"/>
      <c r="BS28" s="424"/>
      <c r="BT28" s="424"/>
      <c r="BU28" s="425"/>
      <c r="BV28" s="423">
        <v>1111060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c r="A29" s="187"/>
      <c r="B29" s="460"/>
      <c r="C29" s="461"/>
      <c r="D29" s="462"/>
      <c r="E29" s="401" t="s">
        <v>186</v>
      </c>
      <c r="F29" s="402"/>
      <c r="G29" s="402"/>
      <c r="H29" s="402"/>
      <c r="I29" s="402"/>
      <c r="J29" s="402"/>
      <c r="K29" s="403"/>
      <c r="L29" s="404">
        <v>8</v>
      </c>
      <c r="M29" s="405"/>
      <c r="N29" s="405"/>
      <c r="O29" s="405"/>
      <c r="P29" s="406"/>
      <c r="Q29" s="404">
        <v>2230</v>
      </c>
      <c r="R29" s="405"/>
      <c r="S29" s="405"/>
      <c r="T29" s="405"/>
      <c r="U29" s="405"/>
      <c r="V29" s="406"/>
      <c r="W29" s="471"/>
      <c r="X29" s="472"/>
      <c r="Y29" s="473"/>
      <c r="Z29" s="401" t="s">
        <v>187</v>
      </c>
      <c r="AA29" s="402"/>
      <c r="AB29" s="402"/>
      <c r="AC29" s="402"/>
      <c r="AD29" s="402"/>
      <c r="AE29" s="402"/>
      <c r="AF29" s="402"/>
      <c r="AG29" s="403"/>
      <c r="AH29" s="404">
        <v>67</v>
      </c>
      <c r="AI29" s="405"/>
      <c r="AJ29" s="405"/>
      <c r="AK29" s="405"/>
      <c r="AL29" s="406"/>
      <c r="AM29" s="404">
        <v>189074</v>
      </c>
      <c r="AN29" s="405"/>
      <c r="AO29" s="405"/>
      <c r="AP29" s="405"/>
      <c r="AQ29" s="405"/>
      <c r="AR29" s="406"/>
      <c r="AS29" s="404">
        <v>2822</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5747</v>
      </c>
      <c r="BO29" s="429"/>
      <c r="BP29" s="429"/>
      <c r="BQ29" s="429"/>
      <c r="BR29" s="429"/>
      <c r="BS29" s="429"/>
      <c r="BT29" s="429"/>
      <c r="BU29" s="430"/>
      <c r="BV29" s="428">
        <v>5747</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95.8</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439065</v>
      </c>
      <c r="BO30" s="432"/>
      <c r="BP30" s="432"/>
      <c r="BQ30" s="432"/>
      <c r="BR30" s="432"/>
      <c r="BS30" s="432"/>
      <c r="BT30" s="432"/>
      <c r="BU30" s="433"/>
      <c r="BV30" s="431">
        <v>521316</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198</v>
      </c>
      <c r="V33" s="391"/>
      <c r="W33" s="390" t="s">
        <v>197</v>
      </c>
      <c r="X33" s="390"/>
      <c r="Y33" s="390"/>
      <c r="Z33" s="390"/>
      <c r="AA33" s="390"/>
      <c r="AB33" s="390"/>
      <c r="AC33" s="390"/>
      <c r="AD33" s="390"/>
      <c r="AE33" s="390"/>
      <c r="AF33" s="390"/>
      <c r="AG33" s="390"/>
      <c r="AH33" s="390"/>
      <c r="AI33" s="390"/>
      <c r="AJ33" s="390"/>
      <c r="AK33" s="390"/>
      <c r="AL33" s="216"/>
      <c r="AM33" s="391" t="s">
        <v>196</v>
      </c>
      <c r="AN33" s="391"/>
      <c r="AO33" s="390" t="s">
        <v>199</v>
      </c>
      <c r="AP33" s="390"/>
      <c r="AQ33" s="390"/>
      <c r="AR33" s="390"/>
      <c r="AS33" s="390"/>
      <c r="AT33" s="390"/>
      <c r="AU33" s="390"/>
      <c r="AV33" s="390"/>
      <c r="AW33" s="390"/>
      <c r="AX33" s="390"/>
      <c r="AY33" s="390"/>
      <c r="AZ33" s="390"/>
      <c r="BA33" s="390"/>
      <c r="BB33" s="390"/>
      <c r="BC33" s="390"/>
      <c r="BD33" s="217"/>
      <c r="BE33" s="390" t="s">
        <v>200</v>
      </c>
      <c r="BF33" s="390"/>
      <c r="BG33" s="390" t="s">
        <v>201</v>
      </c>
      <c r="BH33" s="390"/>
      <c r="BI33" s="390"/>
      <c r="BJ33" s="390"/>
      <c r="BK33" s="390"/>
      <c r="BL33" s="390"/>
      <c r="BM33" s="390"/>
      <c r="BN33" s="390"/>
      <c r="BO33" s="390"/>
      <c r="BP33" s="390"/>
      <c r="BQ33" s="390"/>
      <c r="BR33" s="390"/>
      <c r="BS33" s="390"/>
      <c r="BT33" s="390"/>
      <c r="BU33" s="390"/>
      <c r="BV33" s="217"/>
      <c r="BW33" s="391" t="s">
        <v>200</v>
      </c>
      <c r="BX33" s="391"/>
      <c r="BY33" s="390" t="s">
        <v>202</v>
      </c>
      <c r="BZ33" s="390"/>
      <c r="CA33" s="390"/>
      <c r="CB33" s="390"/>
      <c r="CC33" s="390"/>
      <c r="CD33" s="390"/>
      <c r="CE33" s="390"/>
      <c r="CF33" s="390"/>
      <c r="CG33" s="390"/>
      <c r="CH33" s="390"/>
      <c r="CI33" s="390"/>
      <c r="CJ33" s="390"/>
      <c r="CK33" s="390"/>
      <c r="CL33" s="390"/>
      <c r="CM33" s="390"/>
      <c r="CN33" s="216"/>
      <c r="CO33" s="391" t="s">
        <v>203</v>
      </c>
      <c r="CP33" s="391"/>
      <c r="CQ33" s="390" t="s">
        <v>204</v>
      </c>
      <c r="CR33" s="390"/>
      <c r="CS33" s="390"/>
      <c r="CT33" s="390"/>
      <c r="CU33" s="390"/>
      <c r="CV33" s="390"/>
      <c r="CW33" s="390"/>
      <c r="CX33" s="390"/>
      <c r="CY33" s="390"/>
      <c r="CZ33" s="390"/>
      <c r="DA33" s="390"/>
      <c r="DB33" s="390"/>
      <c r="DC33" s="390"/>
      <c r="DD33" s="390"/>
      <c r="DE33" s="390"/>
      <c r="DF33" s="216"/>
      <c r="DG33" s="389" t="s">
        <v>205</v>
      </c>
      <c r="DH33" s="389"/>
      <c r="DI33" s="218"/>
      <c r="DJ33" s="186"/>
      <c r="DK33" s="186"/>
      <c r="DL33" s="186"/>
      <c r="DM33" s="186"/>
      <c r="DN33" s="186"/>
      <c r="DO33" s="186"/>
    </row>
    <row r="34" spans="1:119" ht="32.25" customHeight="1">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5</v>
      </c>
      <c r="BF34" s="387"/>
      <c r="BG34" s="386" t="str">
        <f>IF('各会計、関係団体の財政状況及び健全化判断比率'!B31="","",'各会計、関係団体の財政状況及び健全化判断比率'!B31)</f>
        <v>簡易水道特別会計</v>
      </c>
      <c r="BH34" s="386"/>
      <c r="BI34" s="386"/>
      <c r="BJ34" s="386"/>
      <c r="BK34" s="386"/>
      <c r="BL34" s="386"/>
      <c r="BM34" s="386"/>
      <c r="BN34" s="386"/>
      <c r="BO34" s="386"/>
      <c r="BP34" s="386"/>
      <c r="BQ34" s="386"/>
      <c r="BR34" s="386"/>
      <c r="BS34" s="386"/>
      <c r="BT34" s="386"/>
      <c r="BU34" s="386"/>
      <c r="BV34" s="214"/>
      <c r="BW34" s="387">
        <f>IF(BY34="","",MAX(C34:D43,U34:V43,AM34:AN43,BE34:BF43)+1)</f>
        <v>6</v>
      </c>
      <c r="BX34" s="387"/>
      <c r="BY34" s="386" t="str">
        <f>IF('各会計、関係団体の財政状況及び健全化判断比率'!B68="","",'各会計、関係団体の財政状況及び健全化判断比率'!B68)</f>
        <v>熊本県市町村総合事務組合</v>
      </c>
      <c r="BZ34" s="386"/>
      <c r="CA34" s="386"/>
      <c r="CB34" s="386"/>
      <c r="CC34" s="386"/>
      <c r="CD34" s="386"/>
      <c r="CE34" s="386"/>
      <c r="CF34" s="386"/>
      <c r="CG34" s="386"/>
      <c r="CH34" s="386"/>
      <c r="CI34" s="386"/>
      <c r="CJ34" s="386"/>
      <c r="CK34" s="386"/>
      <c r="CL34" s="386"/>
      <c r="CM34" s="386"/>
      <c r="CN34" s="214"/>
      <c r="CO34" s="387">
        <f>IF(CQ34="","",MAX(C34:D43,U34:V43,AM34:AN43,BE34:BF43,BW34:BX43)+1)</f>
        <v>13</v>
      </c>
      <c r="CP34" s="387"/>
      <c r="CQ34" s="386" t="str">
        <f>IF('各会計、関係団体の財政状況及び健全化判断比率'!BS7="","",'各会計、関係団体の財政状況及び健全化判断比率'!BS7)</f>
        <v>（株）球磨村ふるさと振興公社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7</v>
      </c>
      <c r="BX35" s="387"/>
      <c r="BY35" s="386" t="str">
        <f>IF('各会計、関係団体の財政状況及び健全化判断比率'!B69="","",'各会計、関係団体の財政状況及び健全化判断比率'!B69)</f>
        <v>人吉下球磨消防組合</v>
      </c>
      <c r="BZ35" s="386"/>
      <c r="CA35" s="386"/>
      <c r="CB35" s="386"/>
      <c r="CC35" s="386"/>
      <c r="CD35" s="386"/>
      <c r="CE35" s="386"/>
      <c r="CF35" s="386"/>
      <c r="CG35" s="386"/>
      <c r="CH35" s="386"/>
      <c r="CI35" s="386"/>
      <c r="CJ35" s="386"/>
      <c r="CK35" s="386"/>
      <c r="CL35" s="386"/>
      <c r="CM35" s="386"/>
      <c r="CN35" s="214"/>
      <c r="CO35" s="387">
        <f t="shared" ref="CO35:CO43" si="3">IF(CQ35="","",CO34+1)</f>
        <v>14</v>
      </c>
      <c r="CP35" s="387"/>
      <c r="CQ35" s="386" t="str">
        <f>IF('各会計、関係団体の財政状況及び健全化判断比率'!BS8="","",'各会計、関係団体の財政状況及び健全化判断比率'!BS8)</f>
        <v>くま川鉄道（株）</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8</v>
      </c>
      <c r="BX36" s="387"/>
      <c r="BY36" s="386" t="str">
        <f>IF('各会計、関係団体の財政状況及び健全化判断比率'!B70="","",'各会計、関係団体の財政状況及び健全化判断比率'!B70)</f>
        <v>人吉球磨広域行政組合（一般会計）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9</v>
      </c>
      <c r="BX37" s="387"/>
      <c r="BY37" s="386" t="str">
        <f>IF('各会計、関係団体の財政状況及び健全化判断比率'!B71="","",'各会計、関係団体の財政状況及び健全化判断比率'!B71)</f>
        <v>人吉球磨広域行政組合（人吉球磨ふるさと市町村圏特別会計）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10</v>
      </c>
      <c r="BX38" s="387"/>
      <c r="BY38" s="386" t="str">
        <f>IF('各会計、関係団体の財政状況及び健全化判断比率'!B72="","",'各会計、関係団体の財政状況及び健全化判断比率'!B72)</f>
        <v>人吉球磨広域行政組合（特別養護老人ホーム特別会計）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11</v>
      </c>
      <c r="BX39" s="387"/>
      <c r="BY39" s="386" t="str">
        <f>IF('各会計、関係団体の財政状況及び健全化判断比率'!B73="","",'各会計、関係団体の財政状況及び健全化判断比率'!B73)</f>
        <v>熊本県後期高齢者医療広域連合（一般会計）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12</v>
      </c>
      <c r="BX40" s="387"/>
      <c r="BY40" s="386" t="str">
        <f>IF('各会計、関係団体の財政状況及び健全化判断比率'!B74="","",'各会計、関係団体の財政状況及び健全化判断比率'!B74)</f>
        <v>熊本県後期高齢者医療広域連合（後期高齢者医療特別会計）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VEblg0yDFlv3ARRsRxvRFoXFaXwM8xZ6SZw8KgcxMuuMg8CQ8OxrWlAvcbl+jF6ntK//eSY2ZDoxuGRR0DC8+w==" saltValue="0AplyGyXO8zxRvViyXU5V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214</v>
      </c>
      <c r="DI1" s="760"/>
      <c r="DJ1" s="760"/>
      <c r="DK1" s="760"/>
      <c r="DL1" s="760"/>
      <c r="DM1" s="760"/>
      <c r="DN1" s="761"/>
      <c r="DO1" s="226"/>
      <c r="DP1" s="759" t="s">
        <v>215</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1" t="s">
        <v>217</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218</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219</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220</v>
      </c>
      <c r="S4" s="702"/>
      <c r="T4" s="702"/>
      <c r="U4" s="702"/>
      <c r="V4" s="702"/>
      <c r="W4" s="702"/>
      <c r="X4" s="702"/>
      <c r="Y4" s="703"/>
      <c r="Z4" s="701" t="s">
        <v>221</v>
      </c>
      <c r="AA4" s="702"/>
      <c r="AB4" s="702"/>
      <c r="AC4" s="703"/>
      <c r="AD4" s="701" t="s">
        <v>222</v>
      </c>
      <c r="AE4" s="702"/>
      <c r="AF4" s="702"/>
      <c r="AG4" s="702"/>
      <c r="AH4" s="702"/>
      <c r="AI4" s="702"/>
      <c r="AJ4" s="702"/>
      <c r="AK4" s="703"/>
      <c r="AL4" s="701" t="s">
        <v>221</v>
      </c>
      <c r="AM4" s="702"/>
      <c r="AN4" s="702"/>
      <c r="AO4" s="703"/>
      <c r="AP4" s="762" t="s">
        <v>223</v>
      </c>
      <c r="AQ4" s="762"/>
      <c r="AR4" s="762"/>
      <c r="AS4" s="762"/>
      <c r="AT4" s="762"/>
      <c r="AU4" s="762"/>
      <c r="AV4" s="762"/>
      <c r="AW4" s="762"/>
      <c r="AX4" s="762"/>
      <c r="AY4" s="762"/>
      <c r="AZ4" s="762"/>
      <c r="BA4" s="762"/>
      <c r="BB4" s="762"/>
      <c r="BC4" s="762"/>
      <c r="BD4" s="762"/>
      <c r="BE4" s="762"/>
      <c r="BF4" s="762"/>
      <c r="BG4" s="762" t="s">
        <v>224</v>
      </c>
      <c r="BH4" s="762"/>
      <c r="BI4" s="762"/>
      <c r="BJ4" s="762"/>
      <c r="BK4" s="762"/>
      <c r="BL4" s="762"/>
      <c r="BM4" s="762"/>
      <c r="BN4" s="762"/>
      <c r="BO4" s="762" t="s">
        <v>221</v>
      </c>
      <c r="BP4" s="762"/>
      <c r="BQ4" s="762"/>
      <c r="BR4" s="762"/>
      <c r="BS4" s="762" t="s">
        <v>225</v>
      </c>
      <c r="BT4" s="762"/>
      <c r="BU4" s="762"/>
      <c r="BV4" s="762"/>
      <c r="BW4" s="762"/>
      <c r="BX4" s="762"/>
      <c r="BY4" s="762"/>
      <c r="BZ4" s="762"/>
      <c r="CA4" s="762"/>
      <c r="CB4" s="762"/>
      <c r="CD4" s="744" t="s">
        <v>226</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c r="B5" s="708" t="s">
        <v>227</v>
      </c>
      <c r="C5" s="709"/>
      <c r="D5" s="709"/>
      <c r="E5" s="709"/>
      <c r="F5" s="709"/>
      <c r="G5" s="709"/>
      <c r="H5" s="709"/>
      <c r="I5" s="709"/>
      <c r="J5" s="709"/>
      <c r="K5" s="709"/>
      <c r="L5" s="709"/>
      <c r="M5" s="709"/>
      <c r="N5" s="709"/>
      <c r="O5" s="709"/>
      <c r="P5" s="709"/>
      <c r="Q5" s="710"/>
      <c r="R5" s="695">
        <v>255741</v>
      </c>
      <c r="S5" s="696"/>
      <c r="T5" s="696"/>
      <c r="U5" s="696"/>
      <c r="V5" s="696"/>
      <c r="W5" s="696"/>
      <c r="X5" s="696"/>
      <c r="Y5" s="739"/>
      <c r="Z5" s="757">
        <v>5.7</v>
      </c>
      <c r="AA5" s="757"/>
      <c r="AB5" s="757"/>
      <c r="AC5" s="757"/>
      <c r="AD5" s="758">
        <v>255741</v>
      </c>
      <c r="AE5" s="758"/>
      <c r="AF5" s="758"/>
      <c r="AG5" s="758"/>
      <c r="AH5" s="758"/>
      <c r="AI5" s="758"/>
      <c r="AJ5" s="758"/>
      <c r="AK5" s="758"/>
      <c r="AL5" s="740">
        <v>11.7</v>
      </c>
      <c r="AM5" s="713"/>
      <c r="AN5" s="713"/>
      <c r="AO5" s="741"/>
      <c r="AP5" s="708" t="s">
        <v>228</v>
      </c>
      <c r="AQ5" s="709"/>
      <c r="AR5" s="709"/>
      <c r="AS5" s="709"/>
      <c r="AT5" s="709"/>
      <c r="AU5" s="709"/>
      <c r="AV5" s="709"/>
      <c r="AW5" s="709"/>
      <c r="AX5" s="709"/>
      <c r="AY5" s="709"/>
      <c r="AZ5" s="709"/>
      <c r="BA5" s="709"/>
      <c r="BB5" s="709"/>
      <c r="BC5" s="709"/>
      <c r="BD5" s="709"/>
      <c r="BE5" s="709"/>
      <c r="BF5" s="710"/>
      <c r="BG5" s="640">
        <v>255054</v>
      </c>
      <c r="BH5" s="641"/>
      <c r="BI5" s="641"/>
      <c r="BJ5" s="641"/>
      <c r="BK5" s="641"/>
      <c r="BL5" s="641"/>
      <c r="BM5" s="641"/>
      <c r="BN5" s="642"/>
      <c r="BO5" s="677">
        <v>99.7</v>
      </c>
      <c r="BP5" s="677"/>
      <c r="BQ5" s="677"/>
      <c r="BR5" s="677"/>
      <c r="BS5" s="678" t="s">
        <v>229</v>
      </c>
      <c r="BT5" s="678"/>
      <c r="BU5" s="678"/>
      <c r="BV5" s="678"/>
      <c r="BW5" s="678"/>
      <c r="BX5" s="678"/>
      <c r="BY5" s="678"/>
      <c r="BZ5" s="678"/>
      <c r="CA5" s="678"/>
      <c r="CB5" s="728"/>
      <c r="CD5" s="744" t="s">
        <v>223</v>
      </c>
      <c r="CE5" s="745"/>
      <c r="CF5" s="745"/>
      <c r="CG5" s="745"/>
      <c r="CH5" s="745"/>
      <c r="CI5" s="745"/>
      <c r="CJ5" s="745"/>
      <c r="CK5" s="745"/>
      <c r="CL5" s="745"/>
      <c r="CM5" s="745"/>
      <c r="CN5" s="745"/>
      <c r="CO5" s="745"/>
      <c r="CP5" s="745"/>
      <c r="CQ5" s="746"/>
      <c r="CR5" s="744" t="s">
        <v>230</v>
      </c>
      <c r="CS5" s="745"/>
      <c r="CT5" s="745"/>
      <c r="CU5" s="745"/>
      <c r="CV5" s="745"/>
      <c r="CW5" s="745"/>
      <c r="CX5" s="745"/>
      <c r="CY5" s="746"/>
      <c r="CZ5" s="744" t="s">
        <v>221</v>
      </c>
      <c r="DA5" s="745"/>
      <c r="DB5" s="745"/>
      <c r="DC5" s="746"/>
      <c r="DD5" s="744" t="s">
        <v>231</v>
      </c>
      <c r="DE5" s="745"/>
      <c r="DF5" s="745"/>
      <c r="DG5" s="745"/>
      <c r="DH5" s="745"/>
      <c r="DI5" s="745"/>
      <c r="DJ5" s="745"/>
      <c r="DK5" s="745"/>
      <c r="DL5" s="745"/>
      <c r="DM5" s="745"/>
      <c r="DN5" s="745"/>
      <c r="DO5" s="745"/>
      <c r="DP5" s="746"/>
      <c r="DQ5" s="744" t="s">
        <v>232</v>
      </c>
      <c r="DR5" s="745"/>
      <c r="DS5" s="745"/>
      <c r="DT5" s="745"/>
      <c r="DU5" s="745"/>
      <c r="DV5" s="745"/>
      <c r="DW5" s="745"/>
      <c r="DX5" s="745"/>
      <c r="DY5" s="745"/>
      <c r="DZ5" s="745"/>
      <c r="EA5" s="745"/>
      <c r="EB5" s="745"/>
      <c r="EC5" s="746"/>
    </row>
    <row r="6" spans="2:143" ht="11.25" customHeight="1">
      <c r="B6" s="637" t="s">
        <v>233</v>
      </c>
      <c r="C6" s="638"/>
      <c r="D6" s="638"/>
      <c r="E6" s="638"/>
      <c r="F6" s="638"/>
      <c r="G6" s="638"/>
      <c r="H6" s="638"/>
      <c r="I6" s="638"/>
      <c r="J6" s="638"/>
      <c r="K6" s="638"/>
      <c r="L6" s="638"/>
      <c r="M6" s="638"/>
      <c r="N6" s="638"/>
      <c r="O6" s="638"/>
      <c r="P6" s="638"/>
      <c r="Q6" s="639"/>
      <c r="R6" s="640">
        <v>57469</v>
      </c>
      <c r="S6" s="641"/>
      <c r="T6" s="641"/>
      <c r="U6" s="641"/>
      <c r="V6" s="641"/>
      <c r="W6" s="641"/>
      <c r="X6" s="641"/>
      <c r="Y6" s="642"/>
      <c r="Z6" s="677">
        <v>1.3</v>
      </c>
      <c r="AA6" s="677"/>
      <c r="AB6" s="677"/>
      <c r="AC6" s="677"/>
      <c r="AD6" s="678">
        <v>57469</v>
      </c>
      <c r="AE6" s="678"/>
      <c r="AF6" s="678"/>
      <c r="AG6" s="678"/>
      <c r="AH6" s="678"/>
      <c r="AI6" s="678"/>
      <c r="AJ6" s="678"/>
      <c r="AK6" s="678"/>
      <c r="AL6" s="643">
        <v>2.6</v>
      </c>
      <c r="AM6" s="644"/>
      <c r="AN6" s="644"/>
      <c r="AO6" s="679"/>
      <c r="AP6" s="637" t="s">
        <v>234</v>
      </c>
      <c r="AQ6" s="638"/>
      <c r="AR6" s="638"/>
      <c r="AS6" s="638"/>
      <c r="AT6" s="638"/>
      <c r="AU6" s="638"/>
      <c r="AV6" s="638"/>
      <c r="AW6" s="638"/>
      <c r="AX6" s="638"/>
      <c r="AY6" s="638"/>
      <c r="AZ6" s="638"/>
      <c r="BA6" s="638"/>
      <c r="BB6" s="638"/>
      <c r="BC6" s="638"/>
      <c r="BD6" s="638"/>
      <c r="BE6" s="638"/>
      <c r="BF6" s="639"/>
      <c r="BG6" s="640">
        <v>255054</v>
      </c>
      <c r="BH6" s="641"/>
      <c r="BI6" s="641"/>
      <c r="BJ6" s="641"/>
      <c r="BK6" s="641"/>
      <c r="BL6" s="641"/>
      <c r="BM6" s="641"/>
      <c r="BN6" s="642"/>
      <c r="BO6" s="677">
        <v>99.7</v>
      </c>
      <c r="BP6" s="677"/>
      <c r="BQ6" s="677"/>
      <c r="BR6" s="677"/>
      <c r="BS6" s="678" t="s">
        <v>229</v>
      </c>
      <c r="BT6" s="678"/>
      <c r="BU6" s="678"/>
      <c r="BV6" s="678"/>
      <c r="BW6" s="678"/>
      <c r="BX6" s="678"/>
      <c r="BY6" s="678"/>
      <c r="BZ6" s="678"/>
      <c r="CA6" s="678"/>
      <c r="CB6" s="728"/>
      <c r="CD6" s="698" t="s">
        <v>235</v>
      </c>
      <c r="CE6" s="699"/>
      <c r="CF6" s="699"/>
      <c r="CG6" s="699"/>
      <c r="CH6" s="699"/>
      <c r="CI6" s="699"/>
      <c r="CJ6" s="699"/>
      <c r="CK6" s="699"/>
      <c r="CL6" s="699"/>
      <c r="CM6" s="699"/>
      <c r="CN6" s="699"/>
      <c r="CO6" s="699"/>
      <c r="CP6" s="699"/>
      <c r="CQ6" s="700"/>
      <c r="CR6" s="640">
        <v>57896</v>
      </c>
      <c r="CS6" s="641"/>
      <c r="CT6" s="641"/>
      <c r="CU6" s="641"/>
      <c r="CV6" s="641"/>
      <c r="CW6" s="641"/>
      <c r="CX6" s="641"/>
      <c r="CY6" s="642"/>
      <c r="CZ6" s="740">
        <v>1.4</v>
      </c>
      <c r="DA6" s="713"/>
      <c r="DB6" s="713"/>
      <c r="DC6" s="743"/>
      <c r="DD6" s="646" t="s">
        <v>229</v>
      </c>
      <c r="DE6" s="641"/>
      <c r="DF6" s="641"/>
      <c r="DG6" s="641"/>
      <c r="DH6" s="641"/>
      <c r="DI6" s="641"/>
      <c r="DJ6" s="641"/>
      <c r="DK6" s="641"/>
      <c r="DL6" s="641"/>
      <c r="DM6" s="641"/>
      <c r="DN6" s="641"/>
      <c r="DO6" s="641"/>
      <c r="DP6" s="642"/>
      <c r="DQ6" s="646">
        <v>57896</v>
      </c>
      <c r="DR6" s="641"/>
      <c r="DS6" s="641"/>
      <c r="DT6" s="641"/>
      <c r="DU6" s="641"/>
      <c r="DV6" s="641"/>
      <c r="DW6" s="641"/>
      <c r="DX6" s="641"/>
      <c r="DY6" s="641"/>
      <c r="DZ6" s="641"/>
      <c r="EA6" s="641"/>
      <c r="EB6" s="641"/>
      <c r="EC6" s="684"/>
    </row>
    <row r="7" spans="2:143" ht="11.25" customHeight="1">
      <c r="B7" s="637" t="s">
        <v>236</v>
      </c>
      <c r="C7" s="638"/>
      <c r="D7" s="638"/>
      <c r="E7" s="638"/>
      <c r="F7" s="638"/>
      <c r="G7" s="638"/>
      <c r="H7" s="638"/>
      <c r="I7" s="638"/>
      <c r="J7" s="638"/>
      <c r="K7" s="638"/>
      <c r="L7" s="638"/>
      <c r="M7" s="638"/>
      <c r="N7" s="638"/>
      <c r="O7" s="638"/>
      <c r="P7" s="638"/>
      <c r="Q7" s="639"/>
      <c r="R7" s="640">
        <v>119</v>
      </c>
      <c r="S7" s="641"/>
      <c r="T7" s="641"/>
      <c r="U7" s="641"/>
      <c r="V7" s="641"/>
      <c r="W7" s="641"/>
      <c r="X7" s="641"/>
      <c r="Y7" s="642"/>
      <c r="Z7" s="677">
        <v>0</v>
      </c>
      <c r="AA7" s="677"/>
      <c r="AB7" s="677"/>
      <c r="AC7" s="677"/>
      <c r="AD7" s="678">
        <v>119</v>
      </c>
      <c r="AE7" s="678"/>
      <c r="AF7" s="678"/>
      <c r="AG7" s="678"/>
      <c r="AH7" s="678"/>
      <c r="AI7" s="678"/>
      <c r="AJ7" s="678"/>
      <c r="AK7" s="678"/>
      <c r="AL7" s="643">
        <v>0</v>
      </c>
      <c r="AM7" s="644"/>
      <c r="AN7" s="644"/>
      <c r="AO7" s="679"/>
      <c r="AP7" s="637" t="s">
        <v>237</v>
      </c>
      <c r="AQ7" s="638"/>
      <c r="AR7" s="638"/>
      <c r="AS7" s="638"/>
      <c r="AT7" s="638"/>
      <c r="AU7" s="638"/>
      <c r="AV7" s="638"/>
      <c r="AW7" s="638"/>
      <c r="AX7" s="638"/>
      <c r="AY7" s="638"/>
      <c r="AZ7" s="638"/>
      <c r="BA7" s="638"/>
      <c r="BB7" s="638"/>
      <c r="BC7" s="638"/>
      <c r="BD7" s="638"/>
      <c r="BE7" s="638"/>
      <c r="BF7" s="639"/>
      <c r="BG7" s="640">
        <v>88609</v>
      </c>
      <c r="BH7" s="641"/>
      <c r="BI7" s="641"/>
      <c r="BJ7" s="641"/>
      <c r="BK7" s="641"/>
      <c r="BL7" s="641"/>
      <c r="BM7" s="641"/>
      <c r="BN7" s="642"/>
      <c r="BO7" s="677">
        <v>34.6</v>
      </c>
      <c r="BP7" s="677"/>
      <c r="BQ7" s="677"/>
      <c r="BR7" s="677"/>
      <c r="BS7" s="678" t="s">
        <v>229</v>
      </c>
      <c r="BT7" s="678"/>
      <c r="BU7" s="678"/>
      <c r="BV7" s="678"/>
      <c r="BW7" s="678"/>
      <c r="BX7" s="678"/>
      <c r="BY7" s="678"/>
      <c r="BZ7" s="678"/>
      <c r="CA7" s="678"/>
      <c r="CB7" s="728"/>
      <c r="CD7" s="673" t="s">
        <v>238</v>
      </c>
      <c r="CE7" s="674"/>
      <c r="CF7" s="674"/>
      <c r="CG7" s="674"/>
      <c r="CH7" s="674"/>
      <c r="CI7" s="674"/>
      <c r="CJ7" s="674"/>
      <c r="CK7" s="674"/>
      <c r="CL7" s="674"/>
      <c r="CM7" s="674"/>
      <c r="CN7" s="674"/>
      <c r="CO7" s="674"/>
      <c r="CP7" s="674"/>
      <c r="CQ7" s="675"/>
      <c r="CR7" s="640">
        <v>900864</v>
      </c>
      <c r="CS7" s="641"/>
      <c r="CT7" s="641"/>
      <c r="CU7" s="641"/>
      <c r="CV7" s="641"/>
      <c r="CW7" s="641"/>
      <c r="CX7" s="641"/>
      <c r="CY7" s="642"/>
      <c r="CZ7" s="677">
        <v>21.1</v>
      </c>
      <c r="DA7" s="677"/>
      <c r="DB7" s="677"/>
      <c r="DC7" s="677"/>
      <c r="DD7" s="646">
        <v>107899</v>
      </c>
      <c r="DE7" s="641"/>
      <c r="DF7" s="641"/>
      <c r="DG7" s="641"/>
      <c r="DH7" s="641"/>
      <c r="DI7" s="641"/>
      <c r="DJ7" s="641"/>
      <c r="DK7" s="641"/>
      <c r="DL7" s="641"/>
      <c r="DM7" s="641"/>
      <c r="DN7" s="641"/>
      <c r="DO7" s="641"/>
      <c r="DP7" s="642"/>
      <c r="DQ7" s="646">
        <v>699508</v>
      </c>
      <c r="DR7" s="641"/>
      <c r="DS7" s="641"/>
      <c r="DT7" s="641"/>
      <c r="DU7" s="641"/>
      <c r="DV7" s="641"/>
      <c r="DW7" s="641"/>
      <c r="DX7" s="641"/>
      <c r="DY7" s="641"/>
      <c r="DZ7" s="641"/>
      <c r="EA7" s="641"/>
      <c r="EB7" s="641"/>
      <c r="EC7" s="684"/>
    </row>
    <row r="8" spans="2:143" ht="11.25" customHeight="1">
      <c r="B8" s="637" t="s">
        <v>239</v>
      </c>
      <c r="C8" s="638"/>
      <c r="D8" s="638"/>
      <c r="E8" s="638"/>
      <c r="F8" s="638"/>
      <c r="G8" s="638"/>
      <c r="H8" s="638"/>
      <c r="I8" s="638"/>
      <c r="J8" s="638"/>
      <c r="K8" s="638"/>
      <c r="L8" s="638"/>
      <c r="M8" s="638"/>
      <c r="N8" s="638"/>
      <c r="O8" s="638"/>
      <c r="P8" s="638"/>
      <c r="Q8" s="639"/>
      <c r="R8" s="640">
        <v>499</v>
      </c>
      <c r="S8" s="641"/>
      <c r="T8" s="641"/>
      <c r="U8" s="641"/>
      <c r="V8" s="641"/>
      <c r="W8" s="641"/>
      <c r="X8" s="641"/>
      <c r="Y8" s="642"/>
      <c r="Z8" s="677">
        <v>0</v>
      </c>
      <c r="AA8" s="677"/>
      <c r="AB8" s="677"/>
      <c r="AC8" s="677"/>
      <c r="AD8" s="678">
        <v>499</v>
      </c>
      <c r="AE8" s="678"/>
      <c r="AF8" s="678"/>
      <c r="AG8" s="678"/>
      <c r="AH8" s="678"/>
      <c r="AI8" s="678"/>
      <c r="AJ8" s="678"/>
      <c r="AK8" s="678"/>
      <c r="AL8" s="643">
        <v>0</v>
      </c>
      <c r="AM8" s="644"/>
      <c r="AN8" s="644"/>
      <c r="AO8" s="679"/>
      <c r="AP8" s="637" t="s">
        <v>240</v>
      </c>
      <c r="AQ8" s="638"/>
      <c r="AR8" s="638"/>
      <c r="AS8" s="638"/>
      <c r="AT8" s="638"/>
      <c r="AU8" s="638"/>
      <c r="AV8" s="638"/>
      <c r="AW8" s="638"/>
      <c r="AX8" s="638"/>
      <c r="AY8" s="638"/>
      <c r="AZ8" s="638"/>
      <c r="BA8" s="638"/>
      <c r="BB8" s="638"/>
      <c r="BC8" s="638"/>
      <c r="BD8" s="638"/>
      <c r="BE8" s="638"/>
      <c r="BF8" s="639"/>
      <c r="BG8" s="640">
        <v>5295</v>
      </c>
      <c r="BH8" s="641"/>
      <c r="BI8" s="641"/>
      <c r="BJ8" s="641"/>
      <c r="BK8" s="641"/>
      <c r="BL8" s="641"/>
      <c r="BM8" s="641"/>
      <c r="BN8" s="642"/>
      <c r="BO8" s="677">
        <v>2.1</v>
      </c>
      <c r="BP8" s="677"/>
      <c r="BQ8" s="677"/>
      <c r="BR8" s="677"/>
      <c r="BS8" s="646" t="s">
        <v>229</v>
      </c>
      <c r="BT8" s="641"/>
      <c r="BU8" s="641"/>
      <c r="BV8" s="641"/>
      <c r="BW8" s="641"/>
      <c r="BX8" s="641"/>
      <c r="BY8" s="641"/>
      <c r="BZ8" s="641"/>
      <c r="CA8" s="641"/>
      <c r="CB8" s="684"/>
      <c r="CD8" s="673" t="s">
        <v>241</v>
      </c>
      <c r="CE8" s="674"/>
      <c r="CF8" s="674"/>
      <c r="CG8" s="674"/>
      <c r="CH8" s="674"/>
      <c r="CI8" s="674"/>
      <c r="CJ8" s="674"/>
      <c r="CK8" s="674"/>
      <c r="CL8" s="674"/>
      <c r="CM8" s="674"/>
      <c r="CN8" s="674"/>
      <c r="CO8" s="674"/>
      <c r="CP8" s="674"/>
      <c r="CQ8" s="675"/>
      <c r="CR8" s="640">
        <v>853365</v>
      </c>
      <c r="CS8" s="641"/>
      <c r="CT8" s="641"/>
      <c r="CU8" s="641"/>
      <c r="CV8" s="641"/>
      <c r="CW8" s="641"/>
      <c r="CX8" s="641"/>
      <c r="CY8" s="642"/>
      <c r="CZ8" s="677">
        <v>19.899999999999999</v>
      </c>
      <c r="DA8" s="677"/>
      <c r="DB8" s="677"/>
      <c r="DC8" s="677"/>
      <c r="DD8" s="646">
        <v>32995</v>
      </c>
      <c r="DE8" s="641"/>
      <c r="DF8" s="641"/>
      <c r="DG8" s="641"/>
      <c r="DH8" s="641"/>
      <c r="DI8" s="641"/>
      <c r="DJ8" s="641"/>
      <c r="DK8" s="641"/>
      <c r="DL8" s="641"/>
      <c r="DM8" s="641"/>
      <c r="DN8" s="641"/>
      <c r="DO8" s="641"/>
      <c r="DP8" s="642"/>
      <c r="DQ8" s="646">
        <v>455983</v>
      </c>
      <c r="DR8" s="641"/>
      <c r="DS8" s="641"/>
      <c r="DT8" s="641"/>
      <c r="DU8" s="641"/>
      <c r="DV8" s="641"/>
      <c r="DW8" s="641"/>
      <c r="DX8" s="641"/>
      <c r="DY8" s="641"/>
      <c r="DZ8" s="641"/>
      <c r="EA8" s="641"/>
      <c r="EB8" s="641"/>
      <c r="EC8" s="684"/>
    </row>
    <row r="9" spans="2:143" ht="11.25" customHeight="1">
      <c r="B9" s="637" t="s">
        <v>242</v>
      </c>
      <c r="C9" s="638"/>
      <c r="D9" s="638"/>
      <c r="E9" s="638"/>
      <c r="F9" s="638"/>
      <c r="G9" s="638"/>
      <c r="H9" s="638"/>
      <c r="I9" s="638"/>
      <c r="J9" s="638"/>
      <c r="K9" s="638"/>
      <c r="L9" s="638"/>
      <c r="M9" s="638"/>
      <c r="N9" s="638"/>
      <c r="O9" s="638"/>
      <c r="P9" s="638"/>
      <c r="Q9" s="639"/>
      <c r="R9" s="640">
        <v>336</v>
      </c>
      <c r="S9" s="641"/>
      <c r="T9" s="641"/>
      <c r="U9" s="641"/>
      <c r="V9" s="641"/>
      <c r="W9" s="641"/>
      <c r="X9" s="641"/>
      <c r="Y9" s="642"/>
      <c r="Z9" s="677">
        <v>0</v>
      </c>
      <c r="AA9" s="677"/>
      <c r="AB9" s="677"/>
      <c r="AC9" s="677"/>
      <c r="AD9" s="678">
        <v>336</v>
      </c>
      <c r="AE9" s="678"/>
      <c r="AF9" s="678"/>
      <c r="AG9" s="678"/>
      <c r="AH9" s="678"/>
      <c r="AI9" s="678"/>
      <c r="AJ9" s="678"/>
      <c r="AK9" s="678"/>
      <c r="AL9" s="643">
        <v>0</v>
      </c>
      <c r="AM9" s="644"/>
      <c r="AN9" s="644"/>
      <c r="AO9" s="679"/>
      <c r="AP9" s="637" t="s">
        <v>243</v>
      </c>
      <c r="AQ9" s="638"/>
      <c r="AR9" s="638"/>
      <c r="AS9" s="638"/>
      <c r="AT9" s="638"/>
      <c r="AU9" s="638"/>
      <c r="AV9" s="638"/>
      <c r="AW9" s="638"/>
      <c r="AX9" s="638"/>
      <c r="AY9" s="638"/>
      <c r="AZ9" s="638"/>
      <c r="BA9" s="638"/>
      <c r="BB9" s="638"/>
      <c r="BC9" s="638"/>
      <c r="BD9" s="638"/>
      <c r="BE9" s="638"/>
      <c r="BF9" s="639"/>
      <c r="BG9" s="640">
        <v>77295</v>
      </c>
      <c r="BH9" s="641"/>
      <c r="BI9" s="641"/>
      <c r="BJ9" s="641"/>
      <c r="BK9" s="641"/>
      <c r="BL9" s="641"/>
      <c r="BM9" s="641"/>
      <c r="BN9" s="642"/>
      <c r="BO9" s="677">
        <v>30.2</v>
      </c>
      <c r="BP9" s="677"/>
      <c r="BQ9" s="677"/>
      <c r="BR9" s="677"/>
      <c r="BS9" s="646" t="s">
        <v>229</v>
      </c>
      <c r="BT9" s="641"/>
      <c r="BU9" s="641"/>
      <c r="BV9" s="641"/>
      <c r="BW9" s="641"/>
      <c r="BX9" s="641"/>
      <c r="BY9" s="641"/>
      <c r="BZ9" s="641"/>
      <c r="CA9" s="641"/>
      <c r="CB9" s="684"/>
      <c r="CD9" s="673" t="s">
        <v>244</v>
      </c>
      <c r="CE9" s="674"/>
      <c r="CF9" s="674"/>
      <c r="CG9" s="674"/>
      <c r="CH9" s="674"/>
      <c r="CI9" s="674"/>
      <c r="CJ9" s="674"/>
      <c r="CK9" s="674"/>
      <c r="CL9" s="674"/>
      <c r="CM9" s="674"/>
      <c r="CN9" s="674"/>
      <c r="CO9" s="674"/>
      <c r="CP9" s="674"/>
      <c r="CQ9" s="675"/>
      <c r="CR9" s="640">
        <v>207227</v>
      </c>
      <c r="CS9" s="641"/>
      <c r="CT9" s="641"/>
      <c r="CU9" s="641"/>
      <c r="CV9" s="641"/>
      <c r="CW9" s="641"/>
      <c r="CX9" s="641"/>
      <c r="CY9" s="642"/>
      <c r="CZ9" s="677">
        <v>4.8</v>
      </c>
      <c r="DA9" s="677"/>
      <c r="DB9" s="677"/>
      <c r="DC9" s="677"/>
      <c r="DD9" s="646">
        <v>2566</v>
      </c>
      <c r="DE9" s="641"/>
      <c r="DF9" s="641"/>
      <c r="DG9" s="641"/>
      <c r="DH9" s="641"/>
      <c r="DI9" s="641"/>
      <c r="DJ9" s="641"/>
      <c r="DK9" s="641"/>
      <c r="DL9" s="641"/>
      <c r="DM9" s="641"/>
      <c r="DN9" s="641"/>
      <c r="DO9" s="641"/>
      <c r="DP9" s="642"/>
      <c r="DQ9" s="646">
        <v>171898</v>
      </c>
      <c r="DR9" s="641"/>
      <c r="DS9" s="641"/>
      <c r="DT9" s="641"/>
      <c r="DU9" s="641"/>
      <c r="DV9" s="641"/>
      <c r="DW9" s="641"/>
      <c r="DX9" s="641"/>
      <c r="DY9" s="641"/>
      <c r="DZ9" s="641"/>
      <c r="EA9" s="641"/>
      <c r="EB9" s="641"/>
      <c r="EC9" s="684"/>
    </row>
    <row r="10" spans="2:143" ht="11.25" customHeight="1">
      <c r="B10" s="637" t="s">
        <v>245</v>
      </c>
      <c r="C10" s="638"/>
      <c r="D10" s="638"/>
      <c r="E10" s="638"/>
      <c r="F10" s="638"/>
      <c r="G10" s="638"/>
      <c r="H10" s="638"/>
      <c r="I10" s="638"/>
      <c r="J10" s="638"/>
      <c r="K10" s="638"/>
      <c r="L10" s="638"/>
      <c r="M10" s="638"/>
      <c r="N10" s="638"/>
      <c r="O10" s="638"/>
      <c r="P10" s="638"/>
      <c r="Q10" s="639"/>
      <c r="R10" s="640" t="s">
        <v>138</v>
      </c>
      <c r="S10" s="641"/>
      <c r="T10" s="641"/>
      <c r="U10" s="641"/>
      <c r="V10" s="641"/>
      <c r="W10" s="641"/>
      <c r="X10" s="641"/>
      <c r="Y10" s="642"/>
      <c r="Z10" s="677" t="s">
        <v>138</v>
      </c>
      <c r="AA10" s="677"/>
      <c r="AB10" s="677"/>
      <c r="AC10" s="677"/>
      <c r="AD10" s="678" t="s">
        <v>229</v>
      </c>
      <c r="AE10" s="678"/>
      <c r="AF10" s="678"/>
      <c r="AG10" s="678"/>
      <c r="AH10" s="678"/>
      <c r="AI10" s="678"/>
      <c r="AJ10" s="678"/>
      <c r="AK10" s="678"/>
      <c r="AL10" s="643" t="s">
        <v>138</v>
      </c>
      <c r="AM10" s="644"/>
      <c r="AN10" s="644"/>
      <c r="AO10" s="679"/>
      <c r="AP10" s="637" t="s">
        <v>246</v>
      </c>
      <c r="AQ10" s="638"/>
      <c r="AR10" s="638"/>
      <c r="AS10" s="638"/>
      <c r="AT10" s="638"/>
      <c r="AU10" s="638"/>
      <c r="AV10" s="638"/>
      <c r="AW10" s="638"/>
      <c r="AX10" s="638"/>
      <c r="AY10" s="638"/>
      <c r="AZ10" s="638"/>
      <c r="BA10" s="638"/>
      <c r="BB10" s="638"/>
      <c r="BC10" s="638"/>
      <c r="BD10" s="638"/>
      <c r="BE10" s="638"/>
      <c r="BF10" s="639"/>
      <c r="BG10" s="640">
        <v>4230</v>
      </c>
      <c r="BH10" s="641"/>
      <c r="BI10" s="641"/>
      <c r="BJ10" s="641"/>
      <c r="BK10" s="641"/>
      <c r="BL10" s="641"/>
      <c r="BM10" s="641"/>
      <c r="BN10" s="642"/>
      <c r="BO10" s="677">
        <v>1.7</v>
      </c>
      <c r="BP10" s="677"/>
      <c r="BQ10" s="677"/>
      <c r="BR10" s="677"/>
      <c r="BS10" s="646" t="s">
        <v>138</v>
      </c>
      <c r="BT10" s="641"/>
      <c r="BU10" s="641"/>
      <c r="BV10" s="641"/>
      <c r="BW10" s="641"/>
      <c r="BX10" s="641"/>
      <c r="BY10" s="641"/>
      <c r="BZ10" s="641"/>
      <c r="CA10" s="641"/>
      <c r="CB10" s="684"/>
      <c r="CD10" s="673" t="s">
        <v>247</v>
      </c>
      <c r="CE10" s="674"/>
      <c r="CF10" s="674"/>
      <c r="CG10" s="674"/>
      <c r="CH10" s="674"/>
      <c r="CI10" s="674"/>
      <c r="CJ10" s="674"/>
      <c r="CK10" s="674"/>
      <c r="CL10" s="674"/>
      <c r="CM10" s="674"/>
      <c r="CN10" s="674"/>
      <c r="CO10" s="674"/>
      <c r="CP10" s="674"/>
      <c r="CQ10" s="675"/>
      <c r="CR10" s="640" t="s">
        <v>138</v>
      </c>
      <c r="CS10" s="641"/>
      <c r="CT10" s="641"/>
      <c r="CU10" s="641"/>
      <c r="CV10" s="641"/>
      <c r="CW10" s="641"/>
      <c r="CX10" s="641"/>
      <c r="CY10" s="642"/>
      <c r="CZ10" s="677" t="s">
        <v>138</v>
      </c>
      <c r="DA10" s="677"/>
      <c r="DB10" s="677"/>
      <c r="DC10" s="677"/>
      <c r="DD10" s="646" t="s">
        <v>229</v>
      </c>
      <c r="DE10" s="641"/>
      <c r="DF10" s="641"/>
      <c r="DG10" s="641"/>
      <c r="DH10" s="641"/>
      <c r="DI10" s="641"/>
      <c r="DJ10" s="641"/>
      <c r="DK10" s="641"/>
      <c r="DL10" s="641"/>
      <c r="DM10" s="641"/>
      <c r="DN10" s="641"/>
      <c r="DO10" s="641"/>
      <c r="DP10" s="642"/>
      <c r="DQ10" s="646" t="s">
        <v>229</v>
      </c>
      <c r="DR10" s="641"/>
      <c r="DS10" s="641"/>
      <c r="DT10" s="641"/>
      <c r="DU10" s="641"/>
      <c r="DV10" s="641"/>
      <c r="DW10" s="641"/>
      <c r="DX10" s="641"/>
      <c r="DY10" s="641"/>
      <c r="DZ10" s="641"/>
      <c r="EA10" s="641"/>
      <c r="EB10" s="641"/>
      <c r="EC10" s="684"/>
    </row>
    <row r="11" spans="2:143" ht="11.25" customHeight="1">
      <c r="B11" s="637" t="s">
        <v>248</v>
      </c>
      <c r="C11" s="638"/>
      <c r="D11" s="638"/>
      <c r="E11" s="638"/>
      <c r="F11" s="638"/>
      <c r="G11" s="638"/>
      <c r="H11" s="638"/>
      <c r="I11" s="638"/>
      <c r="J11" s="638"/>
      <c r="K11" s="638"/>
      <c r="L11" s="638"/>
      <c r="M11" s="638"/>
      <c r="N11" s="638"/>
      <c r="O11" s="638"/>
      <c r="P11" s="638"/>
      <c r="Q11" s="639"/>
      <c r="R11" s="640">
        <v>58288</v>
      </c>
      <c r="S11" s="641"/>
      <c r="T11" s="641"/>
      <c r="U11" s="641"/>
      <c r="V11" s="641"/>
      <c r="W11" s="641"/>
      <c r="X11" s="641"/>
      <c r="Y11" s="642"/>
      <c r="Z11" s="643">
        <v>1.3</v>
      </c>
      <c r="AA11" s="644"/>
      <c r="AB11" s="644"/>
      <c r="AC11" s="645"/>
      <c r="AD11" s="646">
        <v>58288</v>
      </c>
      <c r="AE11" s="641"/>
      <c r="AF11" s="641"/>
      <c r="AG11" s="641"/>
      <c r="AH11" s="641"/>
      <c r="AI11" s="641"/>
      <c r="AJ11" s="641"/>
      <c r="AK11" s="642"/>
      <c r="AL11" s="643">
        <v>2.7</v>
      </c>
      <c r="AM11" s="644"/>
      <c r="AN11" s="644"/>
      <c r="AO11" s="679"/>
      <c r="AP11" s="637" t="s">
        <v>249</v>
      </c>
      <c r="AQ11" s="638"/>
      <c r="AR11" s="638"/>
      <c r="AS11" s="638"/>
      <c r="AT11" s="638"/>
      <c r="AU11" s="638"/>
      <c r="AV11" s="638"/>
      <c r="AW11" s="638"/>
      <c r="AX11" s="638"/>
      <c r="AY11" s="638"/>
      <c r="AZ11" s="638"/>
      <c r="BA11" s="638"/>
      <c r="BB11" s="638"/>
      <c r="BC11" s="638"/>
      <c r="BD11" s="638"/>
      <c r="BE11" s="638"/>
      <c r="BF11" s="639"/>
      <c r="BG11" s="640">
        <v>1789</v>
      </c>
      <c r="BH11" s="641"/>
      <c r="BI11" s="641"/>
      <c r="BJ11" s="641"/>
      <c r="BK11" s="641"/>
      <c r="BL11" s="641"/>
      <c r="BM11" s="641"/>
      <c r="BN11" s="642"/>
      <c r="BO11" s="677">
        <v>0.7</v>
      </c>
      <c r="BP11" s="677"/>
      <c r="BQ11" s="677"/>
      <c r="BR11" s="677"/>
      <c r="BS11" s="646" t="s">
        <v>229</v>
      </c>
      <c r="BT11" s="641"/>
      <c r="BU11" s="641"/>
      <c r="BV11" s="641"/>
      <c r="BW11" s="641"/>
      <c r="BX11" s="641"/>
      <c r="BY11" s="641"/>
      <c r="BZ11" s="641"/>
      <c r="CA11" s="641"/>
      <c r="CB11" s="684"/>
      <c r="CD11" s="673" t="s">
        <v>250</v>
      </c>
      <c r="CE11" s="674"/>
      <c r="CF11" s="674"/>
      <c r="CG11" s="674"/>
      <c r="CH11" s="674"/>
      <c r="CI11" s="674"/>
      <c r="CJ11" s="674"/>
      <c r="CK11" s="674"/>
      <c r="CL11" s="674"/>
      <c r="CM11" s="674"/>
      <c r="CN11" s="674"/>
      <c r="CO11" s="674"/>
      <c r="CP11" s="674"/>
      <c r="CQ11" s="675"/>
      <c r="CR11" s="640">
        <v>489101</v>
      </c>
      <c r="CS11" s="641"/>
      <c r="CT11" s="641"/>
      <c r="CU11" s="641"/>
      <c r="CV11" s="641"/>
      <c r="CW11" s="641"/>
      <c r="CX11" s="641"/>
      <c r="CY11" s="642"/>
      <c r="CZ11" s="677">
        <v>11.4</v>
      </c>
      <c r="DA11" s="677"/>
      <c r="DB11" s="677"/>
      <c r="DC11" s="677"/>
      <c r="DD11" s="646">
        <v>311360</v>
      </c>
      <c r="DE11" s="641"/>
      <c r="DF11" s="641"/>
      <c r="DG11" s="641"/>
      <c r="DH11" s="641"/>
      <c r="DI11" s="641"/>
      <c r="DJ11" s="641"/>
      <c r="DK11" s="641"/>
      <c r="DL11" s="641"/>
      <c r="DM11" s="641"/>
      <c r="DN11" s="641"/>
      <c r="DO11" s="641"/>
      <c r="DP11" s="642"/>
      <c r="DQ11" s="646">
        <v>200604</v>
      </c>
      <c r="DR11" s="641"/>
      <c r="DS11" s="641"/>
      <c r="DT11" s="641"/>
      <c r="DU11" s="641"/>
      <c r="DV11" s="641"/>
      <c r="DW11" s="641"/>
      <c r="DX11" s="641"/>
      <c r="DY11" s="641"/>
      <c r="DZ11" s="641"/>
      <c r="EA11" s="641"/>
      <c r="EB11" s="641"/>
      <c r="EC11" s="684"/>
    </row>
    <row r="12" spans="2:143" ht="11.25" customHeight="1">
      <c r="B12" s="637" t="s">
        <v>251</v>
      </c>
      <c r="C12" s="638"/>
      <c r="D12" s="638"/>
      <c r="E12" s="638"/>
      <c r="F12" s="638"/>
      <c r="G12" s="638"/>
      <c r="H12" s="638"/>
      <c r="I12" s="638"/>
      <c r="J12" s="638"/>
      <c r="K12" s="638"/>
      <c r="L12" s="638"/>
      <c r="M12" s="638"/>
      <c r="N12" s="638"/>
      <c r="O12" s="638"/>
      <c r="P12" s="638"/>
      <c r="Q12" s="639"/>
      <c r="R12" s="640" t="s">
        <v>138</v>
      </c>
      <c r="S12" s="641"/>
      <c r="T12" s="641"/>
      <c r="U12" s="641"/>
      <c r="V12" s="641"/>
      <c r="W12" s="641"/>
      <c r="X12" s="641"/>
      <c r="Y12" s="642"/>
      <c r="Z12" s="677" t="s">
        <v>229</v>
      </c>
      <c r="AA12" s="677"/>
      <c r="AB12" s="677"/>
      <c r="AC12" s="677"/>
      <c r="AD12" s="678" t="s">
        <v>138</v>
      </c>
      <c r="AE12" s="678"/>
      <c r="AF12" s="678"/>
      <c r="AG12" s="678"/>
      <c r="AH12" s="678"/>
      <c r="AI12" s="678"/>
      <c r="AJ12" s="678"/>
      <c r="AK12" s="678"/>
      <c r="AL12" s="643" t="s">
        <v>138</v>
      </c>
      <c r="AM12" s="644"/>
      <c r="AN12" s="644"/>
      <c r="AO12" s="679"/>
      <c r="AP12" s="637" t="s">
        <v>252</v>
      </c>
      <c r="AQ12" s="638"/>
      <c r="AR12" s="638"/>
      <c r="AS12" s="638"/>
      <c r="AT12" s="638"/>
      <c r="AU12" s="638"/>
      <c r="AV12" s="638"/>
      <c r="AW12" s="638"/>
      <c r="AX12" s="638"/>
      <c r="AY12" s="638"/>
      <c r="AZ12" s="638"/>
      <c r="BA12" s="638"/>
      <c r="BB12" s="638"/>
      <c r="BC12" s="638"/>
      <c r="BD12" s="638"/>
      <c r="BE12" s="638"/>
      <c r="BF12" s="639"/>
      <c r="BG12" s="640">
        <v>135577</v>
      </c>
      <c r="BH12" s="641"/>
      <c r="BI12" s="641"/>
      <c r="BJ12" s="641"/>
      <c r="BK12" s="641"/>
      <c r="BL12" s="641"/>
      <c r="BM12" s="641"/>
      <c r="BN12" s="642"/>
      <c r="BO12" s="677">
        <v>53</v>
      </c>
      <c r="BP12" s="677"/>
      <c r="BQ12" s="677"/>
      <c r="BR12" s="677"/>
      <c r="BS12" s="646" t="s">
        <v>229</v>
      </c>
      <c r="BT12" s="641"/>
      <c r="BU12" s="641"/>
      <c r="BV12" s="641"/>
      <c r="BW12" s="641"/>
      <c r="BX12" s="641"/>
      <c r="BY12" s="641"/>
      <c r="BZ12" s="641"/>
      <c r="CA12" s="641"/>
      <c r="CB12" s="684"/>
      <c r="CD12" s="673" t="s">
        <v>253</v>
      </c>
      <c r="CE12" s="674"/>
      <c r="CF12" s="674"/>
      <c r="CG12" s="674"/>
      <c r="CH12" s="674"/>
      <c r="CI12" s="674"/>
      <c r="CJ12" s="674"/>
      <c r="CK12" s="674"/>
      <c r="CL12" s="674"/>
      <c r="CM12" s="674"/>
      <c r="CN12" s="674"/>
      <c r="CO12" s="674"/>
      <c r="CP12" s="674"/>
      <c r="CQ12" s="675"/>
      <c r="CR12" s="640">
        <v>56359</v>
      </c>
      <c r="CS12" s="641"/>
      <c r="CT12" s="641"/>
      <c r="CU12" s="641"/>
      <c r="CV12" s="641"/>
      <c r="CW12" s="641"/>
      <c r="CX12" s="641"/>
      <c r="CY12" s="642"/>
      <c r="CZ12" s="677">
        <v>1.3</v>
      </c>
      <c r="DA12" s="677"/>
      <c r="DB12" s="677"/>
      <c r="DC12" s="677"/>
      <c r="DD12" s="646">
        <v>940</v>
      </c>
      <c r="DE12" s="641"/>
      <c r="DF12" s="641"/>
      <c r="DG12" s="641"/>
      <c r="DH12" s="641"/>
      <c r="DI12" s="641"/>
      <c r="DJ12" s="641"/>
      <c r="DK12" s="641"/>
      <c r="DL12" s="641"/>
      <c r="DM12" s="641"/>
      <c r="DN12" s="641"/>
      <c r="DO12" s="641"/>
      <c r="DP12" s="642"/>
      <c r="DQ12" s="646">
        <v>21271</v>
      </c>
      <c r="DR12" s="641"/>
      <c r="DS12" s="641"/>
      <c r="DT12" s="641"/>
      <c r="DU12" s="641"/>
      <c r="DV12" s="641"/>
      <c r="DW12" s="641"/>
      <c r="DX12" s="641"/>
      <c r="DY12" s="641"/>
      <c r="DZ12" s="641"/>
      <c r="EA12" s="641"/>
      <c r="EB12" s="641"/>
      <c r="EC12" s="684"/>
    </row>
    <row r="13" spans="2:143" ht="11.25" customHeight="1">
      <c r="B13" s="637" t="s">
        <v>254</v>
      </c>
      <c r="C13" s="638"/>
      <c r="D13" s="638"/>
      <c r="E13" s="638"/>
      <c r="F13" s="638"/>
      <c r="G13" s="638"/>
      <c r="H13" s="638"/>
      <c r="I13" s="638"/>
      <c r="J13" s="638"/>
      <c r="K13" s="638"/>
      <c r="L13" s="638"/>
      <c r="M13" s="638"/>
      <c r="N13" s="638"/>
      <c r="O13" s="638"/>
      <c r="P13" s="638"/>
      <c r="Q13" s="639"/>
      <c r="R13" s="640" t="s">
        <v>138</v>
      </c>
      <c r="S13" s="641"/>
      <c r="T13" s="641"/>
      <c r="U13" s="641"/>
      <c r="V13" s="641"/>
      <c r="W13" s="641"/>
      <c r="X13" s="641"/>
      <c r="Y13" s="642"/>
      <c r="Z13" s="677" t="s">
        <v>138</v>
      </c>
      <c r="AA13" s="677"/>
      <c r="AB13" s="677"/>
      <c r="AC13" s="677"/>
      <c r="AD13" s="678" t="s">
        <v>138</v>
      </c>
      <c r="AE13" s="678"/>
      <c r="AF13" s="678"/>
      <c r="AG13" s="678"/>
      <c r="AH13" s="678"/>
      <c r="AI13" s="678"/>
      <c r="AJ13" s="678"/>
      <c r="AK13" s="678"/>
      <c r="AL13" s="643" t="s">
        <v>138</v>
      </c>
      <c r="AM13" s="644"/>
      <c r="AN13" s="644"/>
      <c r="AO13" s="679"/>
      <c r="AP13" s="637" t="s">
        <v>255</v>
      </c>
      <c r="AQ13" s="638"/>
      <c r="AR13" s="638"/>
      <c r="AS13" s="638"/>
      <c r="AT13" s="638"/>
      <c r="AU13" s="638"/>
      <c r="AV13" s="638"/>
      <c r="AW13" s="638"/>
      <c r="AX13" s="638"/>
      <c r="AY13" s="638"/>
      <c r="AZ13" s="638"/>
      <c r="BA13" s="638"/>
      <c r="BB13" s="638"/>
      <c r="BC13" s="638"/>
      <c r="BD13" s="638"/>
      <c r="BE13" s="638"/>
      <c r="BF13" s="639"/>
      <c r="BG13" s="640">
        <v>133641</v>
      </c>
      <c r="BH13" s="641"/>
      <c r="BI13" s="641"/>
      <c r="BJ13" s="641"/>
      <c r="BK13" s="641"/>
      <c r="BL13" s="641"/>
      <c r="BM13" s="641"/>
      <c r="BN13" s="642"/>
      <c r="BO13" s="677">
        <v>52.3</v>
      </c>
      <c r="BP13" s="677"/>
      <c r="BQ13" s="677"/>
      <c r="BR13" s="677"/>
      <c r="BS13" s="646" t="s">
        <v>138</v>
      </c>
      <c r="BT13" s="641"/>
      <c r="BU13" s="641"/>
      <c r="BV13" s="641"/>
      <c r="BW13" s="641"/>
      <c r="BX13" s="641"/>
      <c r="BY13" s="641"/>
      <c r="BZ13" s="641"/>
      <c r="CA13" s="641"/>
      <c r="CB13" s="684"/>
      <c r="CD13" s="673" t="s">
        <v>256</v>
      </c>
      <c r="CE13" s="674"/>
      <c r="CF13" s="674"/>
      <c r="CG13" s="674"/>
      <c r="CH13" s="674"/>
      <c r="CI13" s="674"/>
      <c r="CJ13" s="674"/>
      <c r="CK13" s="674"/>
      <c r="CL13" s="674"/>
      <c r="CM13" s="674"/>
      <c r="CN13" s="674"/>
      <c r="CO13" s="674"/>
      <c r="CP13" s="674"/>
      <c r="CQ13" s="675"/>
      <c r="CR13" s="640">
        <v>369361</v>
      </c>
      <c r="CS13" s="641"/>
      <c r="CT13" s="641"/>
      <c r="CU13" s="641"/>
      <c r="CV13" s="641"/>
      <c r="CW13" s="641"/>
      <c r="CX13" s="641"/>
      <c r="CY13" s="642"/>
      <c r="CZ13" s="677">
        <v>8.6</v>
      </c>
      <c r="DA13" s="677"/>
      <c r="DB13" s="677"/>
      <c r="DC13" s="677"/>
      <c r="DD13" s="646">
        <v>320042</v>
      </c>
      <c r="DE13" s="641"/>
      <c r="DF13" s="641"/>
      <c r="DG13" s="641"/>
      <c r="DH13" s="641"/>
      <c r="DI13" s="641"/>
      <c r="DJ13" s="641"/>
      <c r="DK13" s="641"/>
      <c r="DL13" s="641"/>
      <c r="DM13" s="641"/>
      <c r="DN13" s="641"/>
      <c r="DO13" s="641"/>
      <c r="DP13" s="642"/>
      <c r="DQ13" s="646">
        <v>173086</v>
      </c>
      <c r="DR13" s="641"/>
      <c r="DS13" s="641"/>
      <c r="DT13" s="641"/>
      <c r="DU13" s="641"/>
      <c r="DV13" s="641"/>
      <c r="DW13" s="641"/>
      <c r="DX13" s="641"/>
      <c r="DY13" s="641"/>
      <c r="DZ13" s="641"/>
      <c r="EA13" s="641"/>
      <c r="EB13" s="641"/>
      <c r="EC13" s="684"/>
    </row>
    <row r="14" spans="2:143" ht="11.25" customHeight="1">
      <c r="B14" s="637" t="s">
        <v>257</v>
      </c>
      <c r="C14" s="638"/>
      <c r="D14" s="638"/>
      <c r="E14" s="638"/>
      <c r="F14" s="638"/>
      <c r="G14" s="638"/>
      <c r="H14" s="638"/>
      <c r="I14" s="638"/>
      <c r="J14" s="638"/>
      <c r="K14" s="638"/>
      <c r="L14" s="638"/>
      <c r="M14" s="638"/>
      <c r="N14" s="638"/>
      <c r="O14" s="638"/>
      <c r="P14" s="638"/>
      <c r="Q14" s="639"/>
      <c r="R14" s="640">
        <v>4590</v>
      </c>
      <c r="S14" s="641"/>
      <c r="T14" s="641"/>
      <c r="U14" s="641"/>
      <c r="V14" s="641"/>
      <c r="W14" s="641"/>
      <c r="X14" s="641"/>
      <c r="Y14" s="642"/>
      <c r="Z14" s="677">
        <v>0.1</v>
      </c>
      <c r="AA14" s="677"/>
      <c r="AB14" s="677"/>
      <c r="AC14" s="677"/>
      <c r="AD14" s="678">
        <v>4590</v>
      </c>
      <c r="AE14" s="678"/>
      <c r="AF14" s="678"/>
      <c r="AG14" s="678"/>
      <c r="AH14" s="678"/>
      <c r="AI14" s="678"/>
      <c r="AJ14" s="678"/>
      <c r="AK14" s="678"/>
      <c r="AL14" s="643">
        <v>0.2</v>
      </c>
      <c r="AM14" s="644"/>
      <c r="AN14" s="644"/>
      <c r="AO14" s="679"/>
      <c r="AP14" s="637" t="s">
        <v>258</v>
      </c>
      <c r="AQ14" s="638"/>
      <c r="AR14" s="638"/>
      <c r="AS14" s="638"/>
      <c r="AT14" s="638"/>
      <c r="AU14" s="638"/>
      <c r="AV14" s="638"/>
      <c r="AW14" s="638"/>
      <c r="AX14" s="638"/>
      <c r="AY14" s="638"/>
      <c r="AZ14" s="638"/>
      <c r="BA14" s="638"/>
      <c r="BB14" s="638"/>
      <c r="BC14" s="638"/>
      <c r="BD14" s="638"/>
      <c r="BE14" s="638"/>
      <c r="BF14" s="639"/>
      <c r="BG14" s="640">
        <v>13817</v>
      </c>
      <c r="BH14" s="641"/>
      <c r="BI14" s="641"/>
      <c r="BJ14" s="641"/>
      <c r="BK14" s="641"/>
      <c r="BL14" s="641"/>
      <c r="BM14" s="641"/>
      <c r="BN14" s="642"/>
      <c r="BO14" s="677">
        <v>5.4</v>
      </c>
      <c r="BP14" s="677"/>
      <c r="BQ14" s="677"/>
      <c r="BR14" s="677"/>
      <c r="BS14" s="646" t="s">
        <v>229</v>
      </c>
      <c r="BT14" s="641"/>
      <c r="BU14" s="641"/>
      <c r="BV14" s="641"/>
      <c r="BW14" s="641"/>
      <c r="BX14" s="641"/>
      <c r="BY14" s="641"/>
      <c r="BZ14" s="641"/>
      <c r="CA14" s="641"/>
      <c r="CB14" s="684"/>
      <c r="CD14" s="673" t="s">
        <v>259</v>
      </c>
      <c r="CE14" s="674"/>
      <c r="CF14" s="674"/>
      <c r="CG14" s="674"/>
      <c r="CH14" s="674"/>
      <c r="CI14" s="674"/>
      <c r="CJ14" s="674"/>
      <c r="CK14" s="674"/>
      <c r="CL14" s="674"/>
      <c r="CM14" s="674"/>
      <c r="CN14" s="674"/>
      <c r="CO14" s="674"/>
      <c r="CP14" s="674"/>
      <c r="CQ14" s="675"/>
      <c r="CR14" s="640">
        <v>591293</v>
      </c>
      <c r="CS14" s="641"/>
      <c r="CT14" s="641"/>
      <c r="CU14" s="641"/>
      <c r="CV14" s="641"/>
      <c r="CW14" s="641"/>
      <c r="CX14" s="641"/>
      <c r="CY14" s="642"/>
      <c r="CZ14" s="677">
        <v>13.8</v>
      </c>
      <c r="DA14" s="677"/>
      <c r="DB14" s="677"/>
      <c r="DC14" s="677"/>
      <c r="DD14" s="646">
        <v>461829</v>
      </c>
      <c r="DE14" s="641"/>
      <c r="DF14" s="641"/>
      <c r="DG14" s="641"/>
      <c r="DH14" s="641"/>
      <c r="DI14" s="641"/>
      <c r="DJ14" s="641"/>
      <c r="DK14" s="641"/>
      <c r="DL14" s="641"/>
      <c r="DM14" s="641"/>
      <c r="DN14" s="641"/>
      <c r="DO14" s="641"/>
      <c r="DP14" s="642"/>
      <c r="DQ14" s="646">
        <v>150650</v>
      </c>
      <c r="DR14" s="641"/>
      <c r="DS14" s="641"/>
      <c r="DT14" s="641"/>
      <c r="DU14" s="641"/>
      <c r="DV14" s="641"/>
      <c r="DW14" s="641"/>
      <c r="DX14" s="641"/>
      <c r="DY14" s="641"/>
      <c r="DZ14" s="641"/>
      <c r="EA14" s="641"/>
      <c r="EB14" s="641"/>
      <c r="EC14" s="684"/>
    </row>
    <row r="15" spans="2:143" ht="11.25" customHeight="1">
      <c r="B15" s="637" t="s">
        <v>260</v>
      </c>
      <c r="C15" s="638"/>
      <c r="D15" s="638"/>
      <c r="E15" s="638"/>
      <c r="F15" s="638"/>
      <c r="G15" s="638"/>
      <c r="H15" s="638"/>
      <c r="I15" s="638"/>
      <c r="J15" s="638"/>
      <c r="K15" s="638"/>
      <c r="L15" s="638"/>
      <c r="M15" s="638"/>
      <c r="N15" s="638"/>
      <c r="O15" s="638"/>
      <c r="P15" s="638"/>
      <c r="Q15" s="639"/>
      <c r="R15" s="640" t="s">
        <v>138</v>
      </c>
      <c r="S15" s="641"/>
      <c r="T15" s="641"/>
      <c r="U15" s="641"/>
      <c r="V15" s="641"/>
      <c r="W15" s="641"/>
      <c r="X15" s="641"/>
      <c r="Y15" s="642"/>
      <c r="Z15" s="677" t="s">
        <v>138</v>
      </c>
      <c r="AA15" s="677"/>
      <c r="AB15" s="677"/>
      <c r="AC15" s="677"/>
      <c r="AD15" s="678" t="s">
        <v>138</v>
      </c>
      <c r="AE15" s="678"/>
      <c r="AF15" s="678"/>
      <c r="AG15" s="678"/>
      <c r="AH15" s="678"/>
      <c r="AI15" s="678"/>
      <c r="AJ15" s="678"/>
      <c r="AK15" s="678"/>
      <c r="AL15" s="643" t="s">
        <v>229</v>
      </c>
      <c r="AM15" s="644"/>
      <c r="AN15" s="644"/>
      <c r="AO15" s="679"/>
      <c r="AP15" s="637" t="s">
        <v>261</v>
      </c>
      <c r="AQ15" s="638"/>
      <c r="AR15" s="638"/>
      <c r="AS15" s="638"/>
      <c r="AT15" s="638"/>
      <c r="AU15" s="638"/>
      <c r="AV15" s="638"/>
      <c r="AW15" s="638"/>
      <c r="AX15" s="638"/>
      <c r="AY15" s="638"/>
      <c r="AZ15" s="638"/>
      <c r="BA15" s="638"/>
      <c r="BB15" s="638"/>
      <c r="BC15" s="638"/>
      <c r="BD15" s="638"/>
      <c r="BE15" s="638"/>
      <c r="BF15" s="639"/>
      <c r="BG15" s="640">
        <v>17051</v>
      </c>
      <c r="BH15" s="641"/>
      <c r="BI15" s="641"/>
      <c r="BJ15" s="641"/>
      <c r="BK15" s="641"/>
      <c r="BL15" s="641"/>
      <c r="BM15" s="641"/>
      <c r="BN15" s="642"/>
      <c r="BO15" s="677">
        <v>6.7</v>
      </c>
      <c r="BP15" s="677"/>
      <c r="BQ15" s="677"/>
      <c r="BR15" s="677"/>
      <c r="BS15" s="646" t="s">
        <v>229</v>
      </c>
      <c r="BT15" s="641"/>
      <c r="BU15" s="641"/>
      <c r="BV15" s="641"/>
      <c r="BW15" s="641"/>
      <c r="BX15" s="641"/>
      <c r="BY15" s="641"/>
      <c r="BZ15" s="641"/>
      <c r="CA15" s="641"/>
      <c r="CB15" s="684"/>
      <c r="CD15" s="673" t="s">
        <v>262</v>
      </c>
      <c r="CE15" s="674"/>
      <c r="CF15" s="674"/>
      <c r="CG15" s="674"/>
      <c r="CH15" s="674"/>
      <c r="CI15" s="674"/>
      <c r="CJ15" s="674"/>
      <c r="CK15" s="674"/>
      <c r="CL15" s="674"/>
      <c r="CM15" s="674"/>
      <c r="CN15" s="674"/>
      <c r="CO15" s="674"/>
      <c r="CP15" s="674"/>
      <c r="CQ15" s="675"/>
      <c r="CR15" s="640">
        <v>320032</v>
      </c>
      <c r="CS15" s="641"/>
      <c r="CT15" s="641"/>
      <c r="CU15" s="641"/>
      <c r="CV15" s="641"/>
      <c r="CW15" s="641"/>
      <c r="CX15" s="641"/>
      <c r="CY15" s="642"/>
      <c r="CZ15" s="677">
        <v>7.5</v>
      </c>
      <c r="DA15" s="677"/>
      <c r="DB15" s="677"/>
      <c r="DC15" s="677"/>
      <c r="DD15" s="646">
        <v>116503</v>
      </c>
      <c r="DE15" s="641"/>
      <c r="DF15" s="641"/>
      <c r="DG15" s="641"/>
      <c r="DH15" s="641"/>
      <c r="DI15" s="641"/>
      <c r="DJ15" s="641"/>
      <c r="DK15" s="641"/>
      <c r="DL15" s="641"/>
      <c r="DM15" s="641"/>
      <c r="DN15" s="641"/>
      <c r="DO15" s="641"/>
      <c r="DP15" s="642"/>
      <c r="DQ15" s="646">
        <v>199369</v>
      </c>
      <c r="DR15" s="641"/>
      <c r="DS15" s="641"/>
      <c r="DT15" s="641"/>
      <c r="DU15" s="641"/>
      <c r="DV15" s="641"/>
      <c r="DW15" s="641"/>
      <c r="DX15" s="641"/>
      <c r="DY15" s="641"/>
      <c r="DZ15" s="641"/>
      <c r="EA15" s="641"/>
      <c r="EB15" s="641"/>
      <c r="EC15" s="684"/>
    </row>
    <row r="16" spans="2:143" ht="11.25" customHeight="1">
      <c r="B16" s="637" t="s">
        <v>263</v>
      </c>
      <c r="C16" s="638"/>
      <c r="D16" s="638"/>
      <c r="E16" s="638"/>
      <c r="F16" s="638"/>
      <c r="G16" s="638"/>
      <c r="H16" s="638"/>
      <c r="I16" s="638"/>
      <c r="J16" s="638"/>
      <c r="K16" s="638"/>
      <c r="L16" s="638"/>
      <c r="M16" s="638"/>
      <c r="N16" s="638"/>
      <c r="O16" s="638"/>
      <c r="P16" s="638"/>
      <c r="Q16" s="639"/>
      <c r="R16" s="640">
        <v>1145</v>
      </c>
      <c r="S16" s="641"/>
      <c r="T16" s="641"/>
      <c r="U16" s="641"/>
      <c r="V16" s="641"/>
      <c r="W16" s="641"/>
      <c r="X16" s="641"/>
      <c r="Y16" s="642"/>
      <c r="Z16" s="677">
        <v>0</v>
      </c>
      <c r="AA16" s="677"/>
      <c r="AB16" s="677"/>
      <c r="AC16" s="677"/>
      <c r="AD16" s="678">
        <v>1145</v>
      </c>
      <c r="AE16" s="678"/>
      <c r="AF16" s="678"/>
      <c r="AG16" s="678"/>
      <c r="AH16" s="678"/>
      <c r="AI16" s="678"/>
      <c r="AJ16" s="678"/>
      <c r="AK16" s="678"/>
      <c r="AL16" s="643">
        <v>0.1</v>
      </c>
      <c r="AM16" s="644"/>
      <c r="AN16" s="644"/>
      <c r="AO16" s="679"/>
      <c r="AP16" s="637" t="s">
        <v>264</v>
      </c>
      <c r="AQ16" s="638"/>
      <c r="AR16" s="638"/>
      <c r="AS16" s="638"/>
      <c r="AT16" s="638"/>
      <c r="AU16" s="638"/>
      <c r="AV16" s="638"/>
      <c r="AW16" s="638"/>
      <c r="AX16" s="638"/>
      <c r="AY16" s="638"/>
      <c r="AZ16" s="638"/>
      <c r="BA16" s="638"/>
      <c r="BB16" s="638"/>
      <c r="BC16" s="638"/>
      <c r="BD16" s="638"/>
      <c r="BE16" s="638"/>
      <c r="BF16" s="639"/>
      <c r="BG16" s="640" t="s">
        <v>138</v>
      </c>
      <c r="BH16" s="641"/>
      <c r="BI16" s="641"/>
      <c r="BJ16" s="641"/>
      <c r="BK16" s="641"/>
      <c r="BL16" s="641"/>
      <c r="BM16" s="641"/>
      <c r="BN16" s="642"/>
      <c r="BO16" s="677" t="s">
        <v>138</v>
      </c>
      <c r="BP16" s="677"/>
      <c r="BQ16" s="677"/>
      <c r="BR16" s="677"/>
      <c r="BS16" s="646" t="s">
        <v>229</v>
      </c>
      <c r="BT16" s="641"/>
      <c r="BU16" s="641"/>
      <c r="BV16" s="641"/>
      <c r="BW16" s="641"/>
      <c r="BX16" s="641"/>
      <c r="BY16" s="641"/>
      <c r="BZ16" s="641"/>
      <c r="CA16" s="641"/>
      <c r="CB16" s="684"/>
      <c r="CD16" s="673" t="s">
        <v>265</v>
      </c>
      <c r="CE16" s="674"/>
      <c r="CF16" s="674"/>
      <c r="CG16" s="674"/>
      <c r="CH16" s="674"/>
      <c r="CI16" s="674"/>
      <c r="CJ16" s="674"/>
      <c r="CK16" s="674"/>
      <c r="CL16" s="674"/>
      <c r="CM16" s="674"/>
      <c r="CN16" s="674"/>
      <c r="CO16" s="674"/>
      <c r="CP16" s="674"/>
      <c r="CQ16" s="675"/>
      <c r="CR16" s="640">
        <v>79611</v>
      </c>
      <c r="CS16" s="641"/>
      <c r="CT16" s="641"/>
      <c r="CU16" s="641"/>
      <c r="CV16" s="641"/>
      <c r="CW16" s="641"/>
      <c r="CX16" s="641"/>
      <c r="CY16" s="642"/>
      <c r="CZ16" s="677">
        <v>1.9</v>
      </c>
      <c r="DA16" s="677"/>
      <c r="DB16" s="677"/>
      <c r="DC16" s="677"/>
      <c r="DD16" s="646" t="s">
        <v>229</v>
      </c>
      <c r="DE16" s="641"/>
      <c r="DF16" s="641"/>
      <c r="DG16" s="641"/>
      <c r="DH16" s="641"/>
      <c r="DI16" s="641"/>
      <c r="DJ16" s="641"/>
      <c r="DK16" s="641"/>
      <c r="DL16" s="641"/>
      <c r="DM16" s="641"/>
      <c r="DN16" s="641"/>
      <c r="DO16" s="641"/>
      <c r="DP16" s="642"/>
      <c r="DQ16" s="646">
        <v>12100</v>
      </c>
      <c r="DR16" s="641"/>
      <c r="DS16" s="641"/>
      <c r="DT16" s="641"/>
      <c r="DU16" s="641"/>
      <c r="DV16" s="641"/>
      <c r="DW16" s="641"/>
      <c r="DX16" s="641"/>
      <c r="DY16" s="641"/>
      <c r="DZ16" s="641"/>
      <c r="EA16" s="641"/>
      <c r="EB16" s="641"/>
      <c r="EC16" s="684"/>
    </row>
    <row r="17" spans="2:133" ht="11.25" customHeight="1">
      <c r="B17" s="637" t="s">
        <v>266</v>
      </c>
      <c r="C17" s="638"/>
      <c r="D17" s="638"/>
      <c r="E17" s="638"/>
      <c r="F17" s="638"/>
      <c r="G17" s="638"/>
      <c r="H17" s="638"/>
      <c r="I17" s="638"/>
      <c r="J17" s="638"/>
      <c r="K17" s="638"/>
      <c r="L17" s="638"/>
      <c r="M17" s="638"/>
      <c r="N17" s="638"/>
      <c r="O17" s="638"/>
      <c r="P17" s="638"/>
      <c r="Q17" s="639"/>
      <c r="R17" s="640">
        <v>3348</v>
      </c>
      <c r="S17" s="641"/>
      <c r="T17" s="641"/>
      <c r="U17" s="641"/>
      <c r="V17" s="641"/>
      <c r="W17" s="641"/>
      <c r="X17" s="641"/>
      <c r="Y17" s="642"/>
      <c r="Z17" s="677">
        <v>0.1</v>
      </c>
      <c r="AA17" s="677"/>
      <c r="AB17" s="677"/>
      <c r="AC17" s="677"/>
      <c r="AD17" s="678">
        <v>3348</v>
      </c>
      <c r="AE17" s="678"/>
      <c r="AF17" s="678"/>
      <c r="AG17" s="678"/>
      <c r="AH17" s="678"/>
      <c r="AI17" s="678"/>
      <c r="AJ17" s="678"/>
      <c r="AK17" s="678"/>
      <c r="AL17" s="643">
        <v>0.2</v>
      </c>
      <c r="AM17" s="644"/>
      <c r="AN17" s="644"/>
      <c r="AO17" s="679"/>
      <c r="AP17" s="637" t="s">
        <v>267</v>
      </c>
      <c r="AQ17" s="638"/>
      <c r="AR17" s="638"/>
      <c r="AS17" s="638"/>
      <c r="AT17" s="638"/>
      <c r="AU17" s="638"/>
      <c r="AV17" s="638"/>
      <c r="AW17" s="638"/>
      <c r="AX17" s="638"/>
      <c r="AY17" s="638"/>
      <c r="AZ17" s="638"/>
      <c r="BA17" s="638"/>
      <c r="BB17" s="638"/>
      <c r="BC17" s="638"/>
      <c r="BD17" s="638"/>
      <c r="BE17" s="638"/>
      <c r="BF17" s="639"/>
      <c r="BG17" s="640" t="s">
        <v>138</v>
      </c>
      <c r="BH17" s="641"/>
      <c r="BI17" s="641"/>
      <c r="BJ17" s="641"/>
      <c r="BK17" s="641"/>
      <c r="BL17" s="641"/>
      <c r="BM17" s="641"/>
      <c r="BN17" s="642"/>
      <c r="BO17" s="677" t="s">
        <v>229</v>
      </c>
      <c r="BP17" s="677"/>
      <c r="BQ17" s="677"/>
      <c r="BR17" s="677"/>
      <c r="BS17" s="646" t="s">
        <v>138</v>
      </c>
      <c r="BT17" s="641"/>
      <c r="BU17" s="641"/>
      <c r="BV17" s="641"/>
      <c r="BW17" s="641"/>
      <c r="BX17" s="641"/>
      <c r="BY17" s="641"/>
      <c r="BZ17" s="641"/>
      <c r="CA17" s="641"/>
      <c r="CB17" s="684"/>
      <c r="CD17" s="673" t="s">
        <v>268</v>
      </c>
      <c r="CE17" s="674"/>
      <c r="CF17" s="674"/>
      <c r="CG17" s="674"/>
      <c r="CH17" s="674"/>
      <c r="CI17" s="674"/>
      <c r="CJ17" s="674"/>
      <c r="CK17" s="674"/>
      <c r="CL17" s="674"/>
      <c r="CM17" s="674"/>
      <c r="CN17" s="674"/>
      <c r="CO17" s="674"/>
      <c r="CP17" s="674"/>
      <c r="CQ17" s="675"/>
      <c r="CR17" s="640">
        <v>352418</v>
      </c>
      <c r="CS17" s="641"/>
      <c r="CT17" s="641"/>
      <c r="CU17" s="641"/>
      <c r="CV17" s="641"/>
      <c r="CW17" s="641"/>
      <c r="CX17" s="641"/>
      <c r="CY17" s="642"/>
      <c r="CZ17" s="677">
        <v>8.1999999999999993</v>
      </c>
      <c r="DA17" s="677"/>
      <c r="DB17" s="677"/>
      <c r="DC17" s="677"/>
      <c r="DD17" s="646" t="s">
        <v>138</v>
      </c>
      <c r="DE17" s="641"/>
      <c r="DF17" s="641"/>
      <c r="DG17" s="641"/>
      <c r="DH17" s="641"/>
      <c r="DI17" s="641"/>
      <c r="DJ17" s="641"/>
      <c r="DK17" s="641"/>
      <c r="DL17" s="641"/>
      <c r="DM17" s="641"/>
      <c r="DN17" s="641"/>
      <c r="DO17" s="641"/>
      <c r="DP17" s="642"/>
      <c r="DQ17" s="646">
        <v>352418</v>
      </c>
      <c r="DR17" s="641"/>
      <c r="DS17" s="641"/>
      <c r="DT17" s="641"/>
      <c r="DU17" s="641"/>
      <c r="DV17" s="641"/>
      <c r="DW17" s="641"/>
      <c r="DX17" s="641"/>
      <c r="DY17" s="641"/>
      <c r="DZ17" s="641"/>
      <c r="EA17" s="641"/>
      <c r="EB17" s="641"/>
      <c r="EC17" s="684"/>
    </row>
    <row r="18" spans="2:133" ht="11.25" customHeight="1">
      <c r="B18" s="637" t="s">
        <v>269</v>
      </c>
      <c r="C18" s="638"/>
      <c r="D18" s="638"/>
      <c r="E18" s="638"/>
      <c r="F18" s="638"/>
      <c r="G18" s="638"/>
      <c r="H18" s="638"/>
      <c r="I18" s="638"/>
      <c r="J18" s="638"/>
      <c r="K18" s="638"/>
      <c r="L18" s="638"/>
      <c r="M18" s="638"/>
      <c r="N18" s="638"/>
      <c r="O18" s="638"/>
      <c r="P18" s="638"/>
      <c r="Q18" s="639"/>
      <c r="R18" s="640">
        <v>512</v>
      </c>
      <c r="S18" s="641"/>
      <c r="T18" s="641"/>
      <c r="U18" s="641"/>
      <c r="V18" s="641"/>
      <c r="W18" s="641"/>
      <c r="X18" s="641"/>
      <c r="Y18" s="642"/>
      <c r="Z18" s="677">
        <v>0</v>
      </c>
      <c r="AA18" s="677"/>
      <c r="AB18" s="677"/>
      <c r="AC18" s="677"/>
      <c r="AD18" s="678">
        <v>512</v>
      </c>
      <c r="AE18" s="678"/>
      <c r="AF18" s="678"/>
      <c r="AG18" s="678"/>
      <c r="AH18" s="678"/>
      <c r="AI18" s="678"/>
      <c r="AJ18" s="678"/>
      <c r="AK18" s="678"/>
      <c r="AL18" s="643">
        <v>0</v>
      </c>
      <c r="AM18" s="644"/>
      <c r="AN18" s="644"/>
      <c r="AO18" s="679"/>
      <c r="AP18" s="637" t="s">
        <v>270</v>
      </c>
      <c r="AQ18" s="638"/>
      <c r="AR18" s="638"/>
      <c r="AS18" s="638"/>
      <c r="AT18" s="638"/>
      <c r="AU18" s="638"/>
      <c r="AV18" s="638"/>
      <c r="AW18" s="638"/>
      <c r="AX18" s="638"/>
      <c r="AY18" s="638"/>
      <c r="AZ18" s="638"/>
      <c r="BA18" s="638"/>
      <c r="BB18" s="638"/>
      <c r="BC18" s="638"/>
      <c r="BD18" s="638"/>
      <c r="BE18" s="638"/>
      <c r="BF18" s="639"/>
      <c r="BG18" s="640" t="s">
        <v>229</v>
      </c>
      <c r="BH18" s="641"/>
      <c r="BI18" s="641"/>
      <c r="BJ18" s="641"/>
      <c r="BK18" s="641"/>
      <c r="BL18" s="641"/>
      <c r="BM18" s="641"/>
      <c r="BN18" s="642"/>
      <c r="BO18" s="677" t="s">
        <v>138</v>
      </c>
      <c r="BP18" s="677"/>
      <c r="BQ18" s="677"/>
      <c r="BR18" s="677"/>
      <c r="BS18" s="646" t="s">
        <v>229</v>
      </c>
      <c r="BT18" s="641"/>
      <c r="BU18" s="641"/>
      <c r="BV18" s="641"/>
      <c r="BW18" s="641"/>
      <c r="BX18" s="641"/>
      <c r="BY18" s="641"/>
      <c r="BZ18" s="641"/>
      <c r="CA18" s="641"/>
      <c r="CB18" s="684"/>
      <c r="CD18" s="673" t="s">
        <v>271</v>
      </c>
      <c r="CE18" s="674"/>
      <c r="CF18" s="674"/>
      <c r="CG18" s="674"/>
      <c r="CH18" s="674"/>
      <c r="CI18" s="674"/>
      <c r="CJ18" s="674"/>
      <c r="CK18" s="674"/>
      <c r="CL18" s="674"/>
      <c r="CM18" s="674"/>
      <c r="CN18" s="674"/>
      <c r="CO18" s="674"/>
      <c r="CP18" s="674"/>
      <c r="CQ18" s="675"/>
      <c r="CR18" s="640" t="s">
        <v>138</v>
      </c>
      <c r="CS18" s="641"/>
      <c r="CT18" s="641"/>
      <c r="CU18" s="641"/>
      <c r="CV18" s="641"/>
      <c r="CW18" s="641"/>
      <c r="CX18" s="641"/>
      <c r="CY18" s="642"/>
      <c r="CZ18" s="677" t="s">
        <v>229</v>
      </c>
      <c r="DA18" s="677"/>
      <c r="DB18" s="677"/>
      <c r="DC18" s="677"/>
      <c r="DD18" s="646" t="s">
        <v>138</v>
      </c>
      <c r="DE18" s="641"/>
      <c r="DF18" s="641"/>
      <c r="DG18" s="641"/>
      <c r="DH18" s="641"/>
      <c r="DI18" s="641"/>
      <c r="DJ18" s="641"/>
      <c r="DK18" s="641"/>
      <c r="DL18" s="641"/>
      <c r="DM18" s="641"/>
      <c r="DN18" s="641"/>
      <c r="DO18" s="641"/>
      <c r="DP18" s="642"/>
      <c r="DQ18" s="646" t="s">
        <v>138</v>
      </c>
      <c r="DR18" s="641"/>
      <c r="DS18" s="641"/>
      <c r="DT18" s="641"/>
      <c r="DU18" s="641"/>
      <c r="DV18" s="641"/>
      <c r="DW18" s="641"/>
      <c r="DX18" s="641"/>
      <c r="DY18" s="641"/>
      <c r="DZ18" s="641"/>
      <c r="EA18" s="641"/>
      <c r="EB18" s="641"/>
      <c r="EC18" s="684"/>
    </row>
    <row r="19" spans="2:133" ht="11.25" customHeight="1">
      <c r="B19" s="637" t="s">
        <v>272</v>
      </c>
      <c r="C19" s="638"/>
      <c r="D19" s="638"/>
      <c r="E19" s="638"/>
      <c r="F19" s="638"/>
      <c r="G19" s="638"/>
      <c r="H19" s="638"/>
      <c r="I19" s="638"/>
      <c r="J19" s="638"/>
      <c r="K19" s="638"/>
      <c r="L19" s="638"/>
      <c r="M19" s="638"/>
      <c r="N19" s="638"/>
      <c r="O19" s="638"/>
      <c r="P19" s="638"/>
      <c r="Q19" s="639"/>
      <c r="R19" s="640">
        <v>602</v>
      </c>
      <c r="S19" s="641"/>
      <c r="T19" s="641"/>
      <c r="U19" s="641"/>
      <c r="V19" s="641"/>
      <c r="W19" s="641"/>
      <c r="X19" s="641"/>
      <c r="Y19" s="642"/>
      <c r="Z19" s="677">
        <v>0</v>
      </c>
      <c r="AA19" s="677"/>
      <c r="AB19" s="677"/>
      <c r="AC19" s="677"/>
      <c r="AD19" s="678">
        <v>602</v>
      </c>
      <c r="AE19" s="678"/>
      <c r="AF19" s="678"/>
      <c r="AG19" s="678"/>
      <c r="AH19" s="678"/>
      <c r="AI19" s="678"/>
      <c r="AJ19" s="678"/>
      <c r="AK19" s="678"/>
      <c r="AL19" s="643">
        <v>0</v>
      </c>
      <c r="AM19" s="644"/>
      <c r="AN19" s="644"/>
      <c r="AO19" s="679"/>
      <c r="AP19" s="637" t="s">
        <v>273</v>
      </c>
      <c r="AQ19" s="638"/>
      <c r="AR19" s="638"/>
      <c r="AS19" s="638"/>
      <c r="AT19" s="638"/>
      <c r="AU19" s="638"/>
      <c r="AV19" s="638"/>
      <c r="AW19" s="638"/>
      <c r="AX19" s="638"/>
      <c r="AY19" s="638"/>
      <c r="AZ19" s="638"/>
      <c r="BA19" s="638"/>
      <c r="BB19" s="638"/>
      <c r="BC19" s="638"/>
      <c r="BD19" s="638"/>
      <c r="BE19" s="638"/>
      <c r="BF19" s="639"/>
      <c r="BG19" s="640">
        <v>687</v>
      </c>
      <c r="BH19" s="641"/>
      <c r="BI19" s="641"/>
      <c r="BJ19" s="641"/>
      <c r="BK19" s="641"/>
      <c r="BL19" s="641"/>
      <c r="BM19" s="641"/>
      <c r="BN19" s="642"/>
      <c r="BO19" s="677">
        <v>0.3</v>
      </c>
      <c r="BP19" s="677"/>
      <c r="BQ19" s="677"/>
      <c r="BR19" s="677"/>
      <c r="BS19" s="646" t="s">
        <v>229</v>
      </c>
      <c r="BT19" s="641"/>
      <c r="BU19" s="641"/>
      <c r="BV19" s="641"/>
      <c r="BW19" s="641"/>
      <c r="BX19" s="641"/>
      <c r="BY19" s="641"/>
      <c r="BZ19" s="641"/>
      <c r="CA19" s="641"/>
      <c r="CB19" s="684"/>
      <c r="CD19" s="673" t="s">
        <v>274</v>
      </c>
      <c r="CE19" s="674"/>
      <c r="CF19" s="674"/>
      <c r="CG19" s="674"/>
      <c r="CH19" s="674"/>
      <c r="CI19" s="674"/>
      <c r="CJ19" s="674"/>
      <c r="CK19" s="674"/>
      <c r="CL19" s="674"/>
      <c r="CM19" s="674"/>
      <c r="CN19" s="674"/>
      <c r="CO19" s="674"/>
      <c r="CP19" s="674"/>
      <c r="CQ19" s="675"/>
      <c r="CR19" s="640" t="s">
        <v>138</v>
      </c>
      <c r="CS19" s="641"/>
      <c r="CT19" s="641"/>
      <c r="CU19" s="641"/>
      <c r="CV19" s="641"/>
      <c r="CW19" s="641"/>
      <c r="CX19" s="641"/>
      <c r="CY19" s="642"/>
      <c r="CZ19" s="677" t="s">
        <v>138</v>
      </c>
      <c r="DA19" s="677"/>
      <c r="DB19" s="677"/>
      <c r="DC19" s="677"/>
      <c r="DD19" s="646" t="s">
        <v>138</v>
      </c>
      <c r="DE19" s="641"/>
      <c r="DF19" s="641"/>
      <c r="DG19" s="641"/>
      <c r="DH19" s="641"/>
      <c r="DI19" s="641"/>
      <c r="DJ19" s="641"/>
      <c r="DK19" s="641"/>
      <c r="DL19" s="641"/>
      <c r="DM19" s="641"/>
      <c r="DN19" s="641"/>
      <c r="DO19" s="641"/>
      <c r="DP19" s="642"/>
      <c r="DQ19" s="646" t="s">
        <v>229</v>
      </c>
      <c r="DR19" s="641"/>
      <c r="DS19" s="641"/>
      <c r="DT19" s="641"/>
      <c r="DU19" s="641"/>
      <c r="DV19" s="641"/>
      <c r="DW19" s="641"/>
      <c r="DX19" s="641"/>
      <c r="DY19" s="641"/>
      <c r="DZ19" s="641"/>
      <c r="EA19" s="641"/>
      <c r="EB19" s="641"/>
      <c r="EC19" s="684"/>
    </row>
    <row r="20" spans="2:133" ht="11.25" customHeight="1">
      <c r="B20" s="637" t="s">
        <v>275</v>
      </c>
      <c r="C20" s="638"/>
      <c r="D20" s="638"/>
      <c r="E20" s="638"/>
      <c r="F20" s="638"/>
      <c r="G20" s="638"/>
      <c r="H20" s="638"/>
      <c r="I20" s="638"/>
      <c r="J20" s="638"/>
      <c r="K20" s="638"/>
      <c r="L20" s="638"/>
      <c r="M20" s="638"/>
      <c r="N20" s="638"/>
      <c r="O20" s="638"/>
      <c r="P20" s="638"/>
      <c r="Q20" s="639"/>
      <c r="R20" s="640">
        <v>75</v>
      </c>
      <c r="S20" s="641"/>
      <c r="T20" s="641"/>
      <c r="U20" s="641"/>
      <c r="V20" s="641"/>
      <c r="W20" s="641"/>
      <c r="X20" s="641"/>
      <c r="Y20" s="642"/>
      <c r="Z20" s="677">
        <v>0</v>
      </c>
      <c r="AA20" s="677"/>
      <c r="AB20" s="677"/>
      <c r="AC20" s="677"/>
      <c r="AD20" s="678">
        <v>75</v>
      </c>
      <c r="AE20" s="678"/>
      <c r="AF20" s="678"/>
      <c r="AG20" s="678"/>
      <c r="AH20" s="678"/>
      <c r="AI20" s="678"/>
      <c r="AJ20" s="678"/>
      <c r="AK20" s="678"/>
      <c r="AL20" s="643">
        <v>0</v>
      </c>
      <c r="AM20" s="644"/>
      <c r="AN20" s="644"/>
      <c r="AO20" s="679"/>
      <c r="AP20" s="637" t="s">
        <v>276</v>
      </c>
      <c r="AQ20" s="638"/>
      <c r="AR20" s="638"/>
      <c r="AS20" s="638"/>
      <c r="AT20" s="638"/>
      <c r="AU20" s="638"/>
      <c r="AV20" s="638"/>
      <c r="AW20" s="638"/>
      <c r="AX20" s="638"/>
      <c r="AY20" s="638"/>
      <c r="AZ20" s="638"/>
      <c r="BA20" s="638"/>
      <c r="BB20" s="638"/>
      <c r="BC20" s="638"/>
      <c r="BD20" s="638"/>
      <c r="BE20" s="638"/>
      <c r="BF20" s="639"/>
      <c r="BG20" s="640">
        <v>687</v>
      </c>
      <c r="BH20" s="641"/>
      <c r="BI20" s="641"/>
      <c r="BJ20" s="641"/>
      <c r="BK20" s="641"/>
      <c r="BL20" s="641"/>
      <c r="BM20" s="641"/>
      <c r="BN20" s="642"/>
      <c r="BO20" s="677">
        <v>0.3</v>
      </c>
      <c r="BP20" s="677"/>
      <c r="BQ20" s="677"/>
      <c r="BR20" s="677"/>
      <c r="BS20" s="646" t="s">
        <v>138</v>
      </c>
      <c r="BT20" s="641"/>
      <c r="BU20" s="641"/>
      <c r="BV20" s="641"/>
      <c r="BW20" s="641"/>
      <c r="BX20" s="641"/>
      <c r="BY20" s="641"/>
      <c r="BZ20" s="641"/>
      <c r="CA20" s="641"/>
      <c r="CB20" s="684"/>
      <c r="CD20" s="673" t="s">
        <v>277</v>
      </c>
      <c r="CE20" s="674"/>
      <c r="CF20" s="674"/>
      <c r="CG20" s="674"/>
      <c r="CH20" s="674"/>
      <c r="CI20" s="674"/>
      <c r="CJ20" s="674"/>
      <c r="CK20" s="674"/>
      <c r="CL20" s="674"/>
      <c r="CM20" s="674"/>
      <c r="CN20" s="674"/>
      <c r="CO20" s="674"/>
      <c r="CP20" s="674"/>
      <c r="CQ20" s="675"/>
      <c r="CR20" s="640">
        <v>4277527</v>
      </c>
      <c r="CS20" s="641"/>
      <c r="CT20" s="641"/>
      <c r="CU20" s="641"/>
      <c r="CV20" s="641"/>
      <c r="CW20" s="641"/>
      <c r="CX20" s="641"/>
      <c r="CY20" s="642"/>
      <c r="CZ20" s="677">
        <v>100</v>
      </c>
      <c r="DA20" s="677"/>
      <c r="DB20" s="677"/>
      <c r="DC20" s="677"/>
      <c r="DD20" s="646">
        <v>1354134</v>
      </c>
      <c r="DE20" s="641"/>
      <c r="DF20" s="641"/>
      <c r="DG20" s="641"/>
      <c r="DH20" s="641"/>
      <c r="DI20" s="641"/>
      <c r="DJ20" s="641"/>
      <c r="DK20" s="641"/>
      <c r="DL20" s="641"/>
      <c r="DM20" s="641"/>
      <c r="DN20" s="641"/>
      <c r="DO20" s="641"/>
      <c r="DP20" s="642"/>
      <c r="DQ20" s="646">
        <v>2494783</v>
      </c>
      <c r="DR20" s="641"/>
      <c r="DS20" s="641"/>
      <c r="DT20" s="641"/>
      <c r="DU20" s="641"/>
      <c r="DV20" s="641"/>
      <c r="DW20" s="641"/>
      <c r="DX20" s="641"/>
      <c r="DY20" s="641"/>
      <c r="DZ20" s="641"/>
      <c r="EA20" s="641"/>
      <c r="EB20" s="641"/>
      <c r="EC20" s="684"/>
    </row>
    <row r="21" spans="2:133" ht="11.25" customHeight="1">
      <c r="B21" s="637" t="s">
        <v>278</v>
      </c>
      <c r="C21" s="638"/>
      <c r="D21" s="638"/>
      <c r="E21" s="638"/>
      <c r="F21" s="638"/>
      <c r="G21" s="638"/>
      <c r="H21" s="638"/>
      <c r="I21" s="638"/>
      <c r="J21" s="638"/>
      <c r="K21" s="638"/>
      <c r="L21" s="638"/>
      <c r="M21" s="638"/>
      <c r="N21" s="638"/>
      <c r="O21" s="638"/>
      <c r="P21" s="638"/>
      <c r="Q21" s="639"/>
      <c r="R21" s="640">
        <v>2159</v>
      </c>
      <c r="S21" s="641"/>
      <c r="T21" s="641"/>
      <c r="U21" s="641"/>
      <c r="V21" s="641"/>
      <c r="W21" s="641"/>
      <c r="X21" s="641"/>
      <c r="Y21" s="642"/>
      <c r="Z21" s="677">
        <v>0</v>
      </c>
      <c r="AA21" s="677"/>
      <c r="AB21" s="677"/>
      <c r="AC21" s="677"/>
      <c r="AD21" s="678">
        <v>2159</v>
      </c>
      <c r="AE21" s="678"/>
      <c r="AF21" s="678"/>
      <c r="AG21" s="678"/>
      <c r="AH21" s="678"/>
      <c r="AI21" s="678"/>
      <c r="AJ21" s="678"/>
      <c r="AK21" s="678"/>
      <c r="AL21" s="643">
        <v>0.1</v>
      </c>
      <c r="AM21" s="644"/>
      <c r="AN21" s="644"/>
      <c r="AO21" s="679"/>
      <c r="AP21" s="735" t="s">
        <v>279</v>
      </c>
      <c r="AQ21" s="742"/>
      <c r="AR21" s="742"/>
      <c r="AS21" s="742"/>
      <c r="AT21" s="742"/>
      <c r="AU21" s="742"/>
      <c r="AV21" s="742"/>
      <c r="AW21" s="742"/>
      <c r="AX21" s="742"/>
      <c r="AY21" s="742"/>
      <c r="AZ21" s="742"/>
      <c r="BA21" s="742"/>
      <c r="BB21" s="742"/>
      <c r="BC21" s="742"/>
      <c r="BD21" s="742"/>
      <c r="BE21" s="742"/>
      <c r="BF21" s="737"/>
      <c r="BG21" s="640">
        <v>687</v>
      </c>
      <c r="BH21" s="641"/>
      <c r="BI21" s="641"/>
      <c r="BJ21" s="641"/>
      <c r="BK21" s="641"/>
      <c r="BL21" s="641"/>
      <c r="BM21" s="641"/>
      <c r="BN21" s="642"/>
      <c r="BO21" s="677">
        <v>0.3</v>
      </c>
      <c r="BP21" s="677"/>
      <c r="BQ21" s="677"/>
      <c r="BR21" s="677"/>
      <c r="BS21" s="646" t="s">
        <v>138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280</v>
      </c>
      <c r="C22" s="638"/>
      <c r="D22" s="638"/>
      <c r="E22" s="638"/>
      <c r="F22" s="638"/>
      <c r="G22" s="638"/>
      <c r="H22" s="638"/>
      <c r="I22" s="638"/>
      <c r="J22" s="638"/>
      <c r="K22" s="638"/>
      <c r="L22" s="638"/>
      <c r="M22" s="638"/>
      <c r="N22" s="638"/>
      <c r="O22" s="638"/>
      <c r="P22" s="638"/>
      <c r="Q22" s="639"/>
      <c r="R22" s="640">
        <v>1859766</v>
      </c>
      <c r="S22" s="641"/>
      <c r="T22" s="641"/>
      <c r="U22" s="641"/>
      <c r="V22" s="641"/>
      <c r="W22" s="641"/>
      <c r="X22" s="641"/>
      <c r="Y22" s="642"/>
      <c r="Z22" s="677">
        <v>41.1</v>
      </c>
      <c r="AA22" s="677"/>
      <c r="AB22" s="677"/>
      <c r="AC22" s="677"/>
      <c r="AD22" s="678">
        <v>1744127</v>
      </c>
      <c r="AE22" s="678"/>
      <c r="AF22" s="678"/>
      <c r="AG22" s="678"/>
      <c r="AH22" s="678"/>
      <c r="AI22" s="678"/>
      <c r="AJ22" s="678"/>
      <c r="AK22" s="678"/>
      <c r="AL22" s="643">
        <v>79.900000000000006</v>
      </c>
      <c r="AM22" s="644"/>
      <c r="AN22" s="644"/>
      <c r="AO22" s="679"/>
      <c r="AP22" s="735" t="s">
        <v>281</v>
      </c>
      <c r="AQ22" s="742"/>
      <c r="AR22" s="742"/>
      <c r="AS22" s="742"/>
      <c r="AT22" s="742"/>
      <c r="AU22" s="742"/>
      <c r="AV22" s="742"/>
      <c r="AW22" s="742"/>
      <c r="AX22" s="742"/>
      <c r="AY22" s="742"/>
      <c r="AZ22" s="742"/>
      <c r="BA22" s="742"/>
      <c r="BB22" s="742"/>
      <c r="BC22" s="742"/>
      <c r="BD22" s="742"/>
      <c r="BE22" s="742"/>
      <c r="BF22" s="737"/>
      <c r="BG22" s="640" t="s">
        <v>138</v>
      </c>
      <c r="BH22" s="641"/>
      <c r="BI22" s="641"/>
      <c r="BJ22" s="641"/>
      <c r="BK22" s="641"/>
      <c r="BL22" s="641"/>
      <c r="BM22" s="641"/>
      <c r="BN22" s="642"/>
      <c r="BO22" s="677" t="s">
        <v>229</v>
      </c>
      <c r="BP22" s="677"/>
      <c r="BQ22" s="677"/>
      <c r="BR22" s="677"/>
      <c r="BS22" s="646" t="s">
        <v>229</v>
      </c>
      <c r="BT22" s="641"/>
      <c r="BU22" s="641"/>
      <c r="BV22" s="641"/>
      <c r="BW22" s="641"/>
      <c r="BX22" s="641"/>
      <c r="BY22" s="641"/>
      <c r="BZ22" s="641"/>
      <c r="CA22" s="641"/>
      <c r="CB22" s="684"/>
      <c r="CD22" s="744" t="s">
        <v>282</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283</v>
      </c>
      <c r="C23" s="638"/>
      <c r="D23" s="638"/>
      <c r="E23" s="638"/>
      <c r="F23" s="638"/>
      <c r="G23" s="638"/>
      <c r="H23" s="638"/>
      <c r="I23" s="638"/>
      <c r="J23" s="638"/>
      <c r="K23" s="638"/>
      <c r="L23" s="638"/>
      <c r="M23" s="638"/>
      <c r="N23" s="638"/>
      <c r="O23" s="638"/>
      <c r="P23" s="638"/>
      <c r="Q23" s="639"/>
      <c r="R23" s="640">
        <v>1744127</v>
      </c>
      <c r="S23" s="641"/>
      <c r="T23" s="641"/>
      <c r="U23" s="641"/>
      <c r="V23" s="641"/>
      <c r="W23" s="641"/>
      <c r="X23" s="641"/>
      <c r="Y23" s="642"/>
      <c r="Z23" s="677">
        <v>38.5</v>
      </c>
      <c r="AA23" s="677"/>
      <c r="AB23" s="677"/>
      <c r="AC23" s="677"/>
      <c r="AD23" s="678">
        <v>1744127</v>
      </c>
      <c r="AE23" s="678"/>
      <c r="AF23" s="678"/>
      <c r="AG23" s="678"/>
      <c r="AH23" s="678"/>
      <c r="AI23" s="678"/>
      <c r="AJ23" s="678"/>
      <c r="AK23" s="678"/>
      <c r="AL23" s="643">
        <v>79.900000000000006</v>
      </c>
      <c r="AM23" s="644"/>
      <c r="AN23" s="644"/>
      <c r="AO23" s="679"/>
      <c r="AP23" s="735" t="s">
        <v>284</v>
      </c>
      <c r="AQ23" s="742"/>
      <c r="AR23" s="742"/>
      <c r="AS23" s="742"/>
      <c r="AT23" s="742"/>
      <c r="AU23" s="742"/>
      <c r="AV23" s="742"/>
      <c r="AW23" s="742"/>
      <c r="AX23" s="742"/>
      <c r="AY23" s="742"/>
      <c r="AZ23" s="742"/>
      <c r="BA23" s="742"/>
      <c r="BB23" s="742"/>
      <c r="BC23" s="742"/>
      <c r="BD23" s="742"/>
      <c r="BE23" s="742"/>
      <c r="BF23" s="737"/>
      <c r="BG23" s="640" t="s">
        <v>138</v>
      </c>
      <c r="BH23" s="641"/>
      <c r="BI23" s="641"/>
      <c r="BJ23" s="641"/>
      <c r="BK23" s="641"/>
      <c r="BL23" s="641"/>
      <c r="BM23" s="641"/>
      <c r="BN23" s="642"/>
      <c r="BO23" s="677" t="s">
        <v>229</v>
      </c>
      <c r="BP23" s="677"/>
      <c r="BQ23" s="677"/>
      <c r="BR23" s="677"/>
      <c r="BS23" s="646" t="s">
        <v>138</v>
      </c>
      <c r="BT23" s="641"/>
      <c r="BU23" s="641"/>
      <c r="BV23" s="641"/>
      <c r="BW23" s="641"/>
      <c r="BX23" s="641"/>
      <c r="BY23" s="641"/>
      <c r="BZ23" s="641"/>
      <c r="CA23" s="641"/>
      <c r="CB23" s="684"/>
      <c r="CD23" s="744" t="s">
        <v>223</v>
      </c>
      <c r="CE23" s="745"/>
      <c r="CF23" s="745"/>
      <c r="CG23" s="745"/>
      <c r="CH23" s="745"/>
      <c r="CI23" s="745"/>
      <c r="CJ23" s="745"/>
      <c r="CK23" s="745"/>
      <c r="CL23" s="745"/>
      <c r="CM23" s="745"/>
      <c r="CN23" s="745"/>
      <c r="CO23" s="745"/>
      <c r="CP23" s="745"/>
      <c r="CQ23" s="746"/>
      <c r="CR23" s="744" t="s">
        <v>285</v>
      </c>
      <c r="CS23" s="745"/>
      <c r="CT23" s="745"/>
      <c r="CU23" s="745"/>
      <c r="CV23" s="745"/>
      <c r="CW23" s="745"/>
      <c r="CX23" s="745"/>
      <c r="CY23" s="746"/>
      <c r="CZ23" s="744" t="s">
        <v>286</v>
      </c>
      <c r="DA23" s="745"/>
      <c r="DB23" s="745"/>
      <c r="DC23" s="746"/>
      <c r="DD23" s="744" t="s">
        <v>287</v>
      </c>
      <c r="DE23" s="745"/>
      <c r="DF23" s="745"/>
      <c r="DG23" s="745"/>
      <c r="DH23" s="745"/>
      <c r="DI23" s="745"/>
      <c r="DJ23" s="745"/>
      <c r="DK23" s="746"/>
      <c r="DL23" s="753" t="s">
        <v>288</v>
      </c>
      <c r="DM23" s="754"/>
      <c r="DN23" s="754"/>
      <c r="DO23" s="754"/>
      <c r="DP23" s="754"/>
      <c r="DQ23" s="754"/>
      <c r="DR23" s="754"/>
      <c r="DS23" s="754"/>
      <c r="DT23" s="754"/>
      <c r="DU23" s="754"/>
      <c r="DV23" s="755"/>
      <c r="DW23" s="744" t="s">
        <v>289</v>
      </c>
      <c r="DX23" s="745"/>
      <c r="DY23" s="745"/>
      <c r="DZ23" s="745"/>
      <c r="EA23" s="745"/>
      <c r="EB23" s="745"/>
      <c r="EC23" s="746"/>
    </row>
    <row r="24" spans="2:133" ht="11.25" customHeight="1">
      <c r="B24" s="637" t="s">
        <v>290</v>
      </c>
      <c r="C24" s="638"/>
      <c r="D24" s="638"/>
      <c r="E24" s="638"/>
      <c r="F24" s="638"/>
      <c r="G24" s="638"/>
      <c r="H24" s="638"/>
      <c r="I24" s="638"/>
      <c r="J24" s="638"/>
      <c r="K24" s="638"/>
      <c r="L24" s="638"/>
      <c r="M24" s="638"/>
      <c r="N24" s="638"/>
      <c r="O24" s="638"/>
      <c r="P24" s="638"/>
      <c r="Q24" s="639"/>
      <c r="R24" s="640">
        <v>115639</v>
      </c>
      <c r="S24" s="641"/>
      <c r="T24" s="641"/>
      <c r="U24" s="641"/>
      <c r="V24" s="641"/>
      <c r="W24" s="641"/>
      <c r="X24" s="641"/>
      <c r="Y24" s="642"/>
      <c r="Z24" s="677">
        <v>2.6</v>
      </c>
      <c r="AA24" s="677"/>
      <c r="AB24" s="677"/>
      <c r="AC24" s="677"/>
      <c r="AD24" s="678" t="s">
        <v>229</v>
      </c>
      <c r="AE24" s="678"/>
      <c r="AF24" s="678"/>
      <c r="AG24" s="678"/>
      <c r="AH24" s="678"/>
      <c r="AI24" s="678"/>
      <c r="AJ24" s="678"/>
      <c r="AK24" s="678"/>
      <c r="AL24" s="643" t="s">
        <v>229</v>
      </c>
      <c r="AM24" s="644"/>
      <c r="AN24" s="644"/>
      <c r="AO24" s="679"/>
      <c r="AP24" s="735" t="s">
        <v>291</v>
      </c>
      <c r="AQ24" s="742"/>
      <c r="AR24" s="742"/>
      <c r="AS24" s="742"/>
      <c r="AT24" s="742"/>
      <c r="AU24" s="742"/>
      <c r="AV24" s="742"/>
      <c r="AW24" s="742"/>
      <c r="AX24" s="742"/>
      <c r="AY24" s="742"/>
      <c r="AZ24" s="742"/>
      <c r="BA24" s="742"/>
      <c r="BB24" s="742"/>
      <c r="BC24" s="742"/>
      <c r="BD24" s="742"/>
      <c r="BE24" s="742"/>
      <c r="BF24" s="737"/>
      <c r="BG24" s="640" t="s">
        <v>229</v>
      </c>
      <c r="BH24" s="641"/>
      <c r="BI24" s="641"/>
      <c r="BJ24" s="641"/>
      <c r="BK24" s="641"/>
      <c r="BL24" s="641"/>
      <c r="BM24" s="641"/>
      <c r="BN24" s="642"/>
      <c r="BO24" s="677" t="s">
        <v>138</v>
      </c>
      <c r="BP24" s="677"/>
      <c r="BQ24" s="677"/>
      <c r="BR24" s="677"/>
      <c r="BS24" s="646" t="s">
        <v>138</v>
      </c>
      <c r="BT24" s="641"/>
      <c r="BU24" s="641"/>
      <c r="BV24" s="641"/>
      <c r="BW24" s="641"/>
      <c r="BX24" s="641"/>
      <c r="BY24" s="641"/>
      <c r="BZ24" s="641"/>
      <c r="CA24" s="641"/>
      <c r="CB24" s="684"/>
      <c r="CD24" s="698" t="s">
        <v>292</v>
      </c>
      <c r="CE24" s="699"/>
      <c r="CF24" s="699"/>
      <c r="CG24" s="699"/>
      <c r="CH24" s="699"/>
      <c r="CI24" s="699"/>
      <c r="CJ24" s="699"/>
      <c r="CK24" s="699"/>
      <c r="CL24" s="699"/>
      <c r="CM24" s="699"/>
      <c r="CN24" s="699"/>
      <c r="CO24" s="699"/>
      <c r="CP24" s="699"/>
      <c r="CQ24" s="700"/>
      <c r="CR24" s="695">
        <v>1346468</v>
      </c>
      <c r="CS24" s="696"/>
      <c r="CT24" s="696"/>
      <c r="CU24" s="696"/>
      <c r="CV24" s="696"/>
      <c r="CW24" s="696"/>
      <c r="CX24" s="696"/>
      <c r="CY24" s="739"/>
      <c r="CZ24" s="740">
        <v>31.5</v>
      </c>
      <c r="DA24" s="713"/>
      <c r="DB24" s="713"/>
      <c r="DC24" s="743"/>
      <c r="DD24" s="738">
        <v>1010323</v>
      </c>
      <c r="DE24" s="696"/>
      <c r="DF24" s="696"/>
      <c r="DG24" s="696"/>
      <c r="DH24" s="696"/>
      <c r="DI24" s="696"/>
      <c r="DJ24" s="696"/>
      <c r="DK24" s="739"/>
      <c r="DL24" s="738">
        <v>1002062</v>
      </c>
      <c r="DM24" s="696"/>
      <c r="DN24" s="696"/>
      <c r="DO24" s="696"/>
      <c r="DP24" s="696"/>
      <c r="DQ24" s="696"/>
      <c r="DR24" s="696"/>
      <c r="DS24" s="696"/>
      <c r="DT24" s="696"/>
      <c r="DU24" s="696"/>
      <c r="DV24" s="739"/>
      <c r="DW24" s="740">
        <v>44.7</v>
      </c>
      <c r="DX24" s="713"/>
      <c r="DY24" s="713"/>
      <c r="DZ24" s="713"/>
      <c r="EA24" s="713"/>
      <c r="EB24" s="713"/>
      <c r="EC24" s="741"/>
    </row>
    <row r="25" spans="2:133" ht="11.25" customHeight="1">
      <c r="B25" s="637" t="s">
        <v>293</v>
      </c>
      <c r="C25" s="638"/>
      <c r="D25" s="638"/>
      <c r="E25" s="638"/>
      <c r="F25" s="638"/>
      <c r="G25" s="638"/>
      <c r="H25" s="638"/>
      <c r="I25" s="638"/>
      <c r="J25" s="638"/>
      <c r="K25" s="638"/>
      <c r="L25" s="638"/>
      <c r="M25" s="638"/>
      <c r="N25" s="638"/>
      <c r="O25" s="638"/>
      <c r="P25" s="638"/>
      <c r="Q25" s="639"/>
      <c r="R25" s="640" t="s">
        <v>138</v>
      </c>
      <c r="S25" s="641"/>
      <c r="T25" s="641"/>
      <c r="U25" s="641"/>
      <c r="V25" s="641"/>
      <c r="W25" s="641"/>
      <c r="X25" s="641"/>
      <c r="Y25" s="642"/>
      <c r="Z25" s="677" t="s">
        <v>229</v>
      </c>
      <c r="AA25" s="677"/>
      <c r="AB25" s="677"/>
      <c r="AC25" s="677"/>
      <c r="AD25" s="678" t="s">
        <v>138</v>
      </c>
      <c r="AE25" s="678"/>
      <c r="AF25" s="678"/>
      <c r="AG25" s="678"/>
      <c r="AH25" s="678"/>
      <c r="AI25" s="678"/>
      <c r="AJ25" s="678"/>
      <c r="AK25" s="678"/>
      <c r="AL25" s="643" t="s">
        <v>138</v>
      </c>
      <c r="AM25" s="644"/>
      <c r="AN25" s="644"/>
      <c r="AO25" s="679"/>
      <c r="AP25" s="735" t="s">
        <v>294</v>
      </c>
      <c r="AQ25" s="742"/>
      <c r="AR25" s="742"/>
      <c r="AS25" s="742"/>
      <c r="AT25" s="742"/>
      <c r="AU25" s="742"/>
      <c r="AV25" s="742"/>
      <c r="AW25" s="742"/>
      <c r="AX25" s="742"/>
      <c r="AY25" s="742"/>
      <c r="AZ25" s="742"/>
      <c r="BA25" s="742"/>
      <c r="BB25" s="742"/>
      <c r="BC25" s="742"/>
      <c r="BD25" s="742"/>
      <c r="BE25" s="742"/>
      <c r="BF25" s="737"/>
      <c r="BG25" s="640" t="s">
        <v>138</v>
      </c>
      <c r="BH25" s="641"/>
      <c r="BI25" s="641"/>
      <c r="BJ25" s="641"/>
      <c r="BK25" s="641"/>
      <c r="BL25" s="641"/>
      <c r="BM25" s="641"/>
      <c r="BN25" s="642"/>
      <c r="BO25" s="677" t="s">
        <v>229</v>
      </c>
      <c r="BP25" s="677"/>
      <c r="BQ25" s="677"/>
      <c r="BR25" s="677"/>
      <c r="BS25" s="646" t="s">
        <v>229</v>
      </c>
      <c r="BT25" s="641"/>
      <c r="BU25" s="641"/>
      <c r="BV25" s="641"/>
      <c r="BW25" s="641"/>
      <c r="BX25" s="641"/>
      <c r="BY25" s="641"/>
      <c r="BZ25" s="641"/>
      <c r="CA25" s="641"/>
      <c r="CB25" s="684"/>
      <c r="CD25" s="673" t="s">
        <v>295</v>
      </c>
      <c r="CE25" s="674"/>
      <c r="CF25" s="674"/>
      <c r="CG25" s="674"/>
      <c r="CH25" s="674"/>
      <c r="CI25" s="674"/>
      <c r="CJ25" s="674"/>
      <c r="CK25" s="674"/>
      <c r="CL25" s="674"/>
      <c r="CM25" s="674"/>
      <c r="CN25" s="674"/>
      <c r="CO25" s="674"/>
      <c r="CP25" s="674"/>
      <c r="CQ25" s="675"/>
      <c r="CR25" s="640">
        <v>539334</v>
      </c>
      <c r="CS25" s="659"/>
      <c r="CT25" s="659"/>
      <c r="CU25" s="659"/>
      <c r="CV25" s="659"/>
      <c r="CW25" s="659"/>
      <c r="CX25" s="659"/>
      <c r="CY25" s="660"/>
      <c r="CZ25" s="643">
        <v>12.6</v>
      </c>
      <c r="DA25" s="661"/>
      <c r="DB25" s="661"/>
      <c r="DC25" s="662"/>
      <c r="DD25" s="646">
        <v>512622</v>
      </c>
      <c r="DE25" s="659"/>
      <c r="DF25" s="659"/>
      <c r="DG25" s="659"/>
      <c r="DH25" s="659"/>
      <c r="DI25" s="659"/>
      <c r="DJ25" s="659"/>
      <c r="DK25" s="660"/>
      <c r="DL25" s="646">
        <v>504361</v>
      </c>
      <c r="DM25" s="659"/>
      <c r="DN25" s="659"/>
      <c r="DO25" s="659"/>
      <c r="DP25" s="659"/>
      <c r="DQ25" s="659"/>
      <c r="DR25" s="659"/>
      <c r="DS25" s="659"/>
      <c r="DT25" s="659"/>
      <c r="DU25" s="659"/>
      <c r="DV25" s="660"/>
      <c r="DW25" s="643">
        <v>22.5</v>
      </c>
      <c r="DX25" s="661"/>
      <c r="DY25" s="661"/>
      <c r="DZ25" s="661"/>
      <c r="EA25" s="661"/>
      <c r="EB25" s="661"/>
      <c r="EC25" s="676"/>
    </row>
    <row r="26" spans="2:133" ht="11.25" customHeight="1">
      <c r="B26" s="637" t="s">
        <v>296</v>
      </c>
      <c r="C26" s="638"/>
      <c r="D26" s="638"/>
      <c r="E26" s="638"/>
      <c r="F26" s="638"/>
      <c r="G26" s="638"/>
      <c r="H26" s="638"/>
      <c r="I26" s="638"/>
      <c r="J26" s="638"/>
      <c r="K26" s="638"/>
      <c r="L26" s="638"/>
      <c r="M26" s="638"/>
      <c r="N26" s="638"/>
      <c r="O26" s="638"/>
      <c r="P26" s="638"/>
      <c r="Q26" s="639"/>
      <c r="R26" s="640">
        <v>2241301</v>
      </c>
      <c r="S26" s="641"/>
      <c r="T26" s="641"/>
      <c r="U26" s="641"/>
      <c r="V26" s="641"/>
      <c r="W26" s="641"/>
      <c r="X26" s="641"/>
      <c r="Y26" s="642"/>
      <c r="Z26" s="677">
        <v>49.5</v>
      </c>
      <c r="AA26" s="677"/>
      <c r="AB26" s="677"/>
      <c r="AC26" s="677"/>
      <c r="AD26" s="678">
        <v>2125662</v>
      </c>
      <c r="AE26" s="678"/>
      <c r="AF26" s="678"/>
      <c r="AG26" s="678"/>
      <c r="AH26" s="678"/>
      <c r="AI26" s="678"/>
      <c r="AJ26" s="678"/>
      <c r="AK26" s="678"/>
      <c r="AL26" s="643">
        <v>97.4</v>
      </c>
      <c r="AM26" s="644"/>
      <c r="AN26" s="644"/>
      <c r="AO26" s="679"/>
      <c r="AP26" s="735" t="s">
        <v>297</v>
      </c>
      <c r="AQ26" s="736"/>
      <c r="AR26" s="736"/>
      <c r="AS26" s="736"/>
      <c r="AT26" s="736"/>
      <c r="AU26" s="736"/>
      <c r="AV26" s="736"/>
      <c r="AW26" s="736"/>
      <c r="AX26" s="736"/>
      <c r="AY26" s="736"/>
      <c r="AZ26" s="736"/>
      <c r="BA26" s="736"/>
      <c r="BB26" s="736"/>
      <c r="BC26" s="736"/>
      <c r="BD26" s="736"/>
      <c r="BE26" s="736"/>
      <c r="BF26" s="737"/>
      <c r="BG26" s="640" t="s">
        <v>229</v>
      </c>
      <c r="BH26" s="641"/>
      <c r="BI26" s="641"/>
      <c r="BJ26" s="641"/>
      <c r="BK26" s="641"/>
      <c r="BL26" s="641"/>
      <c r="BM26" s="641"/>
      <c r="BN26" s="642"/>
      <c r="BO26" s="677" t="s">
        <v>229</v>
      </c>
      <c r="BP26" s="677"/>
      <c r="BQ26" s="677"/>
      <c r="BR26" s="677"/>
      <c r="BS26" s="646" t="s">
        <v>138</v>
      </c>
      <c r="BT26" s="641"/>
      <c r="BU26" s="641"/>
      <c r="BV26" s="641"/>
      <c r="BW26" s="641"/>
      <c r="BX26" s="641"/>
      <c r="BY26" s="641"/>
      <c r="BZ26" s="641"/>
      <c r="CA26" s="641"/>
      <c r="CB26" s="684"/>
      <c r="CD26" s="673" t="s">
        <v>298</v>
      </c>
      <c r="CE26" s="674"/>
      <c r="CF26" s="674"/>
      <c r="CG26" s="674"/>
      <c r="CH26" s="674"/>
      <c r="CI26" s="674"/>
      <c r="CJ26" s="674"/>
      <c r="CK26" s="674"/>
      <c r="CL26" s="674"/>
      <c r="CM26" s="674"/>
      <c r="CN26" s="674"/>
      <c r="CO26" s="674"/>
      <c r="CP26" s="674"/>
      <c r="CQ26" s="675"/>
      <c r="CR26" s="640">
        <v>319384</v>
      </c>
      <c r="CS26" s="641"/>
      <c r="CT26" s="641"/>
      <c r="CU26" s="641"/>
      <c r="CV26" s="641"/>
      <c r="CW26" s="641"/>
      <c r="CX26" s="641"/>
      <c r="CY26" s="642"/>
      <c r="CZ26" s="643">
        <v>7.5</v>
      </c>
      <c r="DA26" s="661"/>
      <c r="DB26" s="661"/>
      <c r="DC26" s="662"/>
      <c r="DD26" s="646">
        <v>304415</v>
      </c>
      <c r="DE26" s="641"/>
      <c r="DF26" s="641"/>
      <c r="DG26" s="641"/>
      <c r="DH26" s="641"/>
      <c r="DI26" s="641"/>
      <c r="DJ26" s="641"/>
      <c r="DK26" s="642"/>
      <c r="DL26" s="646" t="s">
        <v>138</v>
      </c>
      <c r="DM26" s="641"/>
      <c r="DN26" s="641"/>
      <c r="DO26" s="641"/>
      <c r="DP26" s="641"/>
      <c r="DQ26" s="641"/>
      <c r="DR26" s="641"/>
      <c r="DS26" s="641"/>
      <c r="DT26" s="641"/>
      <c r="DU26" s="641"/>
      <c r="DV26" s="642"/>
      <c r="DW26" s="643" t="s">
        <v>229</v>
      </c>
      <c r="DX26" s="661"/>
      <c r="DY26" s="661"/>
      <c r="DZ26" s="661"/>
      <c r="EA26" s="661"/>
      <c r="EB26" s="661"/>
      <c r="EC26" s="676"/>
    </row>
    <row r="27" spans="2:133" ht="11.25" customHeight="1">
      <c r="B27" s="637" t="s">
        <v>299</v>
      </c>
      <c r="C27" s="638"/>
      <c r="D27" s="638"/>
      <c r="E27" s="638"/>
      <c r="F27" s="638"/>
      <c r="G27" s="638"/>
      <c r="H27" s="638"/>
      <c r="I27" s="638"/>
      <c r="J27" s="638"/>
      <c r="K27" s="638"/>
      <c r="L27" s="638"/>
      <c r="M27" s="638"/>
      <c r="N27" s="638"/>
      <c r="O27" s="638"/>
      <c r="P27" s="638"/>
      <c r="Q27" s="639"/>
      <c r="R27" s="640" t="s">
        <v>229</v>
      </c>
      <c r="S27" s="641"/>
      <c r="T27" s="641"/>
      <c r="U27" s="641"/>
      <c r="V27" s="641"/>
      <c r="W27" s="641"/>
      <c r="X27" s="641"/>
      <c r="Y27" s="642"/>
      <c r="Z27" s="677" t="s">
        <v>229</v>
      </c>
      <c r="AA27" s="677"/>
      <c r="AB27" s="677"/>
      <c r="AC27" s="677"/>
      <c r="AD27" s="678" t="s">
        <v>138</v>
      </c>
      <c r="AE27" s="678"/>
      <c r="AF27" s="678"/>
      <c r="AG27" s="678"/>
      <c r="AH27" s="678"/>
      <c r="AI27" s="678"/>
      <c r="AJ27" s="678"/>
      <c r="AK27" s="678"/>
      <c r="AL27" s="643" t="s">
        <v>138</v>
      </c>
      <c r="AM27" s="644"/>
      <c r="AN27" s="644"/>
      <c r="AO27" s="679"/>
      <c r="AP27" s="637" t="s">
        <v>300</v>
      </c>
      <c r="AQ27" s="638"/>
      <c r="AR27" s="638"/>
      <c r="AS27" s="638"/>
      <c r="AT27" s="638"/>
      <c r="AU27" s="638"/>
      <c r="AV27" s="638"/>
      <c r="AW27" s="638"/>
      <c r="AX27" s="638"/>
      <c r="AY27" s="638"/>
      <c r="AZ27" s="638"/>
      <c r="BA27" s="638"/>
      <c r="BB27" s="638"/>
      <c r="BC27" s="638"/>
      <c r="BD27" s="638"/>
      <c r="BE27" s="638"/>
      <c r="BF27" s="639"/>
      <c r="BG27" s="640">
        <v>255741</v>
      </c>
      <c r="BH27" s="641"/>
      <c r="BI27" s="641"/>
      <c r="BJ27" s="641"/>
      <c r="BK27" s="641"/>
      <c r="BL27" s="641"/>
      <c r="BM27" s="641"/>
      <c r="BN27" s="642"/>
      <c r="BO27" s="677">
        <v>100</v>
      </c>
      <c r="BP27" s="677"/>
      <c r="BQ27" s="677"/>
      <c r="BR27" s="677"/>
      <c r="BS27" s="646" t="s">
        <v>229</v>
      </c>
      <c r="BT27" s="641"/>
      <c r="BU27" s="641"/>
      <c r="BV27" s="641"/>
      <c r="BW27" s="641"/>
      <c r="BX27" s="641"/>
      <c r="BY27" s="641"/>
      <c r="BZ27" s="641"/>
      <c r="CA27" s="641"/>
      <c r="CB27" s="684"/>
      <c r="CD27" s="673" t="s">
        <v>301</v>
      </c>
      <c r="CE27" s="674"/>
      <c r="CF27" s="674"/>
      <c r="CG27" s="674"/>
      <c r="CH27" s="674"/>
      <c r="CI27" s="674"/>
      <c r="CJ27" s="674"/>
      <c r="CK27" s="674"/>
      <c r="CL27" s="674"/>
      <c r="CM27" s="674"/>
      <c r="CN27" s="674"/>
      <c r="CO27" s="674"/>
      <c r="CP27" s="674"/>
      <c r="CQ27" s="675"/>
      <c r="CR27" s="640">
        <v>454716</v>
      </c>
      <c r="CS27" s="659"/>
      <c r="CT27" s="659"/>
      <c r="CU27" s="659"/>
      <c r="CV27" s="659"/>
      <c r="CW27" s="659"/>
      <c r="CX27" s="659"/>
      <c r="CY27" s="660"/>
      <c r="CZ27" s="643">
        <v>10.6</v>
      </c>
      <c r="DA27" s="661"/>
      <c r="DB27" s="661"/>
      <c r="DC27" s="662"/>
      <c r="DD27" s="646">
        <v>145283</v>
      </c>
      <c r="DE27" s="659"/>
      <c r="DF27" s="659"/>
      <c r="DG27" s="659"/>
      <c r="DH27" s="659"/>
      <c r="DI27" s="659"/>
      <c r="DJ27" s="659"/>
      <c r="DK27" s="660"/>
      <c r="DL27" s="646">
        <v>145283</v>
      </c>
      <c r="DM27" s="659"/>
      <c r="DN27" s="659"/>
      <c r="DO27" s="659"/>
      <c r="DP27" s="659"/>
      <c r="DQ27" s="659"/>
      <c r="DR27" s="659"/>
      <c r="DS27" s="659"/>
      <c r="DT27" s="659"/>
      <c r="DU27" s="659"/>
      <c r="DV27" s="660"/>
      <c r="DW27" s="643">
        <v>6.5</v>
      </c>
      <c r="DX27" s="661"/>
      <c r="DY27" s="661"/>
      <c r="DZ27" s="661"/>
      <c r="EA27" s="661"/>
      <c r="EB27" s="661"/>
      <c r="EC27" s="676"/>
    </row>
    <row r="28" spans="2:133" ht="11.25" customHeight="1">
      <c r="B28" s="637" t="s">
        <v>302</v>
      </c>
      <c r="C28" s="638"/>
      <c r="D28" s="638"/>
      <c r="E28" s="638"/>
      <c r="F28" s="638"/>
      <c r="G28" s="638"/>
      <c r="H28" s="638"/>
      <c r="I28" s="638"/>
      <c r="J28" s="638"/>
      <c r="K28" s="638"/>
      <c r="L28" s="638"/>
      <c r="M28" s="638"/>
      <c r="N28" s="638"/>
      <c r="O28" s="638"/>
      <c r="P28" s="638"/>
      <c r="Q28" s="639"/>
      <c r="R28" s="640">
        <v>14432</v>
      </c>
      <c r="S28" s="641"/>
      <c r="T28" s="641"/>
      <c r="U28" s="641"/>
      <c r="V28" s="641"/>
      <c r="W28" s="641"/>
      <c r="X28" s="641"/>
      <c r="Y28" s="642"/>
      <c r="Z28" s="677">
        <v>0.3</v>
      </c>
      <c r="AA28" s="677"/>
      <c r="AB28" s="677"/>
      <c r="AC28" s="677"/>
      <c r="AD28" s="678" t="s">
        <v>229</v>
      </c>
      <c r="AE28" s="678"/>
      <c r="AF28" s="678"/>
      <c r="AG28" s="678"/>
      <c r="AH28" s="678"/>
      <c r="AI28" s="678"/>
      <c r="AJ28" s="678"/>
      <c r="AK28" s="678"/>
      <c r="AL28" s="643" t="s">
        <v>138</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303</v>
      </c>
      <c r="CE28" s="674"/>
      <c r="CF28" s="674"/>
      <c r="CG28" s="674"/>
      <c r="CH28" s="674"/>
      <c r="CI28" s="674"/>
      <c r="CJ28" s="674"/>
      <c r="CK28" s="674"/>
      <c r="CL28" s="674"/>
      <c r="CM28" s="674"/>
      <c r="CN28" s="674"/>
      <c r="CO28" s="674"/>
      <c r="CP28" s="674"/>
      <c r="CQ28" s="675"/>
      <c r="CR28" s="640">
        <v>352418</v>
      </c>
      <c r="CS28" s="641"/>
      <c r="CT28" s="641"/>
      <c r="CU28" s="641"/>
      <c r="CV28" s="641"/>
      <c r="CW28" s="641"/>
      <c r="CX28" s="641"/>
      <c r="CY28" s="642"/>
      <c r="CZ28" s="643">
        <v>8.1999999999999993</v>
      </c>
      <c r="DA28" s="661"/>
      <c r="DB28" s="661"/>
      <c r="DC28" s="662"/>
      <c r="DD28" s="646">
        <v>352418</v>
      </c>
      <c r="DE28" s="641"/>
      <c r="DF28" s="641"/>
      <c r="DG28" s="641"/>
      <c r="DH28" s="641"/>
      <c r="DI28" s="641"/>
      <c r="DJ28" s="641"/>
      <c r="DK28" s="642"/>
      <c r="DL28" s="646">
        <v>352418</v>
      </c>
      <c r="DM28" s="641"/>
      <c r="DN28" s="641"/>
      <c r="DO28" s="641"/>
      <c r="DP28" s="641"/>
      <c r="DQ28" s="641"/>
      <c r="DR28" s="641"/>
      <c r="DS28" s="641"/>
      <c r="DT28" s="641"/>
      <c r="DU28" s="641"/>
      <c r="DV28" s="642"/>
      <c r="DW28" s="643">
        <v>15.7</v>
      </c>
      <c r="DX28" s="661"/>
      <c r="DY28" s="661"/>
      <c r="DZ28" s="661"/>
      <c r="EA28" s="661"/>
      <c r="EB28" s="661"/>
      <c r="EC28" s="676"/>
    </row>
    <row r="29" spans="2:133" ht="11.25" customHeight="1">
      <c r="B29" s="637" t="s">
        <v>304</v>
      </c>
      <c r="C29" s="638"/>
      <c r="D29" s="638"/>
      <c r="E29" s="638"/>
      <c r="F29" s="638"/>
      <c r="G29" s="638"/>
      <c r="H29" s="638"/>
      <c r="I29" s="638"/>
      <c r="J29" s="638"/>
      <c r="K29" s="638"/>
      <c r="L29" s="638"/>
      <c r="M29" s="638"/>
      <c r="N29" s="638"/>
      <c r="O29" s="638"/>
      <c r="P29" s="638"/>
      <c r="Q29" s="639"/>
      <c r="R29" s="640">
        <v>33712</v>
      </c>
      <c r="S29" s="641"/>
      <c r="T29" s="641"/>
      <c r="U29" s="641"/>
      <c r="V29" s="641"/>
      <c r="W29" s="641"/>
      <c r="X29" s="641"/>
      <c r="Y29" s="642"/>
      <c r="Z29" s="677">
        <v>0.7</v>
      </c>
      <c r="AA29" s="677"/>
      <c r="AB29" s="677"/>
      <c r="AC29" s="677"/>
      <c r="AD29" s="678" t="s">
        <v>229</v>
      </c>
      <c r="AE29" s="678"/>
      <c r="AF29" s="678"/>
      <c r="AG29" s="678"/>
      <c r="AH29" s="678"/>
      <c r="AI29" s="678"/>
      <c r="AJ29" s="678"/>
      <c r="AK29" s="678"/>
      <c r="AL29" s="643" t="s">
        <v>138</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305</v>
      </c>
      <c r="CE29" s="730"/>
      <c r="CF29" s="673" t="s">
        <v>306</v>
      </c>
      <c r="CG29" s="674"/>
      <c r="CH29" s="674"/>
      <c r="CI29" s="674"/>
      <c r="CJ29" s="674"/>
      <c r="CK29" s="674"/>
      <c r="CL29" s="674"/>
      <c r="CM29" s="674"/>
      <c r="CN29" s="674"/>
      <c r="CO29" s="674"/>
      <c r="CP29" s="674"/>
      <c r="CQ29" s="675"/>
      <c r="CR29" s="640">
        <v>352418</v>
      </c>
      <c r="CS29" s="659"/>
      <c r="CT29" s="659"/>
      <c r="CU29" s="659"/>
      <c r="CV29" s="659"/>
      <c r="CW29" s="659"/>
      <c r="CX29" s="659"/>
      <c r="CY29" s="660"/>
      <c r="CZ29" s="643">
        <v>8.1999999999999993</v>
      </c>
      <c r="DA29" s="661"/>
      <c r="DB29" s="661"/>
      <c r="DC29" s="662"/>
      <c r="DD29" s="646">
        <v>352418</v>
      </c>
      <c r="DE29" s="659"/>
      <c r="DF29" s="659"/>
      <c r="DG29" s="659"/>
      <c r="DH29" s="659"/>
      <c r="DI29" s="659"/>
      <c r="DJ29" s="659"/>
      <c r="DK29" s="660"/>
      <c r="DL29" s="646">
        <v>352418</v>
      </c>
      <c r="DM29" s="659"/>
      <c r="DN29" s="659"/>
      <c r="DO29" s="659"/>
      <c r="DP29" s="659"/>
      <c r="DQ29" s="659"/>
      <c r="DR29" s="659"/>
      <c r="DS29" s="659"/>
      <c r="DT29" s="659"/>
      <c r="DU29" s="659"/>
      <c r="DV29" s="660"/>
      <c r="DW29" s="643">
        <v>15.7</v>
      </c>
      <c r="DX29" s="661"/>
      <c r="DY29" s="661"/>
      <c r="DZ29" s="661"/>
      <c r="EA29" s="661"/>
      <c r="EB29" s="661"/>
      <c r="EC29" s="676"/>
    </row>
    <row r="30" spans="2:133" ht="11.25" customHeight="1">
      <c r="B30" s="637" t="s">
        <v>307</v>
      </c>
      <c r="C30" s="638"/>
      <c r="D30" s="638"/>
      <c r="E30" s="638"/>
      <c r="F30" s="638"/>
      <c r="G30" s="638"/>
      <c r="H30" s="638"/>
      <c r="I30" s="638"/>
      <c r="J30" s="638"/>
      <c r="K30" s="638"/>
      <c r="L30" s="638"/>
      <c r="M30" s="638"/>
      <c r="N30" s="638"/>
      <c r="O30" s="638"/>
      <c r="P30" s="638"/>
      <c r="Q30" s="639"/>
      <c r="R30" s="640">
        <v>2741</v>
      </c>
      <c r="S30" s="641"/>
      <c r="T30" s="641"/>
      <c r="U30" s="641"/>
      <c r="V30" s="641"/>
      <c r="W30" s="641"/>
      <c r="X30" s="641"/>
      <c r="Y30" s="642"/>
      <c r="Z30" s="677">
        <v>0.1</v>
      </c>
      <c r="AA30" s="677"/>
      <c r="AB30" s="677"/>
      <c r="AC30" s="677"/>
      <c r="AD30" s="678">
        <v>15</v>
      </c>
      <c r="AE30" s="678"/>
      <c r="AF30" s="678"/>
      <c r="AG30" s="678"/>
      <c r="AH30" s="678"/>
      <c r="AI30" s="678"/>
      <c r="AJ30" s="678"/>
      <c r="AK30" s="678"/>
      <c r="AL30" s="643">
        <v>0</v>
      </c>
      <c r="AM30" s="644"/>
      <c r="AN30" s="644"/>
      <c r="AO30" s="679"/>
      <c r="AP30" s="701" t="s">
        <v>223</v>
      </c>
      <c r="AQ30" s="702"/>
      <c r="AR30" s="702"/>
      <c r="AS30" s="702"/>
      <c r="AT30" s="702"/>
      <c r="AU30" s="702"/>
      <c r="AV30" s="702"/>
      <c r="AW30" s="702"/>
      <c r="AX30" s="702"/>
      <c r="AY30" s="702"/>
      <c r="AZ30" s="702"/>
      <c r="BA30" s="702"/>
      <c r="BB30" s="702"/>
      <c r="BC30" s="702"/>
      <c r="BD30" s="702"/>
      <c r="BE30" s="702"/>
      <c r="BF30" s="703"/>
      <c r="BG30" s="701" t="s">
        <v>308</v>
      </c>
      <c r="BH30" s="726"/>
      <c r="BI30" s="726"/>
      <c r="BJ30" s="726"/>
      <c r="BK30" s="726"/>
      <c r="BL30" s="726"/>
      <c r="BM30" s="726"/>
      <c r="BN30" s="726"/>
      <c r="BO30" s="726"/>
      <c r="BP30" s="726"/>
      <c r="BQ30" s="727"/>
      <c r="BR30" s="701" t="s">
        <v>309</v>
      </c>
      <c r="BS30" s="726"/>
      <c r="BT30" s="726"/>
      <c r="BU30" s="726"/>
      <c r="BV30" s="726"/>
      <c r="BW30" s="726"/>
      <c r="BX30" s="726"/>
      <c r="BY30" s="726"/>
      <c r="BZ30" s="726"/>
      <c r="CA30" s="726"/>
      <c r="CB30" s="727"/>
      <c r="CD30" s="731"/>
      <c r="CE30" s="732"/>
      <c r="CF30" s="673" t="s">
        <v>310</v>
      </c>
      <c r="CG30" s="674"/>
      <c r="CH30" s="674"/>
      <c r="CI30" s="674"/>
      <c r="CJ30" s="674"/>
      <c r="CK30" s="674"/>
      <c r="CL30" s="674"/>
      <c r="CM30" s="674"/>
      <c r="CN30" s="674"/>
      <c r="CO30" s="674"/>
      <c r="CP30" s="674"/>
      <c r="CQ30" s="675"/>
      <c r="CR30" s="640">
        <v>335905</v>
      </c>
      <c r="CS30" s="641"/>
      <c r="CT30" s="641"/>
      <c r="CU30" s="641"/>
      <c r="CV30" s="641"/>
      <c r="CW30" s="641"/>
      <c r="CX30" s="641"/>
      <c r="CY30" s="642"/>
      <c r="CZ30" s="643">
        <v>7.9</v>
      </c>
      <c r="DA30" s="661"/>
      <c r="DB30" s="661"/>
      <c r="DC30" s="662"/>
      <c r="DD30" s="646">
        <v>335905</v>
      </c>
      <c r="DE30" s="641"/>
      <c r="DF30" s="641"/>
      <c r="DG30" s="641"/>
      <c r="DH30" s="641"/>
      <c r="DI30" s="641"/>
      <c r="DJ30" s="641"/>
      <c r="DK30" s="642"/>
      <c r="DL30" s="646">
        <v>335905</v>
      </c>
      <c r="DM30" s="641"/>
      <c r="DN30" s="641"/>
      <c r="DO30" s="641"/>
      <c r="DP30" s="641"/>
      <c r="DQ30" s="641"/>
      <c r="DR30" s="641"/>
      <c r="DS30" s="641"/>
      <c r="DT30" s="641"/>
      <c r="DU30" s="641"/>
      <c r="DV30" s="642"/>
      <c r="DW30" s="643">
        <v>15</v>
      </c>
      <c r="DX30" s="661"/>
      <c r="DY30" s="661"/>
      <c r="DZ30" s="661"/>
      <c r="EA30" s="661"/>
      <c r="EB30" s="661"/>
      <c r="EC30" s="676"/>
    </row>
    <row r="31" spans="2:133" ht="11.25" customHeight="1">
      <c r="B31" s="637" t="s">
        <v>311</v>
      </c>
      <c r="C31" s="638"/>
      <c r="D31" s="638"/>
      <c r="E31" s="638"/>
      <c r="F31" s="638"/>
      <c r="G31" s="638"/>
      <c r="H31" s="638"/>
      <c r="I31" s="638"/>
      <c r="J31" s="638"/>
      <c r="K31" s="638"/>
      <c r="L31" s="638"/>
      <c r="M31" s="638"/>
      <c r="N31" s="638"/>
      <c r="O31" s="638"/>
      <c r="P31" s="638"/>
      <c r="Q31" s="639"/>
      <c r="R31" s="640">
        <v>447749</v>
      </c>
      <c r="S31" s="641"/>
      <c r="T31" s="641"/>
      <c r="U31" s="641"/>
      <c r="V31" s="641"/>
      <c r="W31" s="641"/>
      <c r="X31" s="641"/>
      <c r="Y31" s="642"/>
      <c r="Z31" s="677">
        <v>9.9</v>
      </c>
      <c r="AA31" s="677"/>
      <c r="AB31" s="677"/>
      <c r="AC31" s="677"/>
      <c r="AD31" s="678" t="s">
        <v>138</v>
      </c>
      <c r="AE31" s="678"/>
      <c r="AF31" s="678"/>
      <c r="AG31" s="678"/>
      <c r="AH31" s="678"/>
      <c r="AI31" s="678"/>
      <c r="AJ31" s="678"/>
      <c r="AK31" s="678"/>
      <c r="AL31" s="643" t="s">
        <v>229</v>
      </c>
      <c r="AM31" s="644"/>
      <c r="AN31" s="644"/>
      <c r="AO31" s="679"/>
      <c r="AP31" s="715" t="s">
        <v>312</v>
      </c>
      <c r="AQ31" s="716"/>
      <c r="AR31" s="716"/>
      <c r="AS31" s="716"/>
      <c r="AT31" s="721" t="s">
        <v>313</v>
      </c>
      <c r="AU31" s="231"/>
      <c r="AV31" s="231"/>
      <c r="AW31" s="231"/>
      <c r="AX31" s="708" t="s">
        <v>187</v>
      </c>
      <c r="AY31" s="709"/>
      <c r="AZ31" s="709"/>
      <c r="BA31" s="709"/>
      <c r="BB31" s="709"/>
      <c r="BC31" s="709"/>
      <c r="BD31" s="709"/>
      <c r="BE31" s="709"/>
      <c r="BF31" s="710"/>
      <c r="BG31" s="711">
        <v>98.3</v>
      </c>
      <c r="BH31" s="712"/>
      <c r="BI31" s="712"/>
      <c r="BJ31" s="712"/>
      <c r="BK31" s="712"/>
      <c r="BL31" s="712"/>
      <c r="BM31" s="713">
        <v>94.6</v>
      </c>
      <c r="BN31" s="712"/>
      <c r="BO31" s="712"/>
      <c r="BP31" s="712"/>
      <c r="BQ31" s="714"/>
      <c r="BR31" s="711">
        <v>98.8</v>
      </c>
      <c r="BS31" s="712"/>
      <c r="BT31" s="712"/>
      <c r="BU31" s="712"/>
      <c r="BV31" s="712"/>
      <c r="BW31" s="712"/>
      <c r="BX31" s="713">
        <v>95.4</v>
      </c>
      <c r="BY31" s="712"/>
      <c r="BZ31" s="712"/>
      <c r="CA31" s="712"/>
      <c r="CB31" s="714"/>
      <c r="CD31" s="731"/>
      <c r="CE31" s="732"/>
      <c r="CF31" s="673" t="s">
        <v>314</v>
      </c>
      <c r="CG31" s="674"/>
      <c r="CH31" s="674"/>
      <c r="CI31" s="674"/>
      <c r="CJ31" s="674"/>
      <c r="CK31" s="674"/>
      <c r="CL31" s="674"/>
      <c r="CM31" s="674"/>
      <c r="CN31" s="674"/>
      <c r="CO31" s="674"/>
      <c r="CP31" s="674"/>
      <c r="CQ31" s="675"/>
      <c r="CR31" s="640">
        <v>16513</v>
      </c>
      <c r="CS31" s="659"/>
      <c r="CT31" s="659"/>
      <c r="CU31" s="659"/>
      <c r="CV31" s="659"/>
      <c r="CW31" s="659"/>
      <c r="CX31" s="659"/>
      <c r="CY31" s="660"/>
      <c r="CZ31" s="643">
        <v>0.4</v>
      </c>
      <c r="DA31" s="661"/>
      <c r="DB31" s="661"/>
      <c r="DC31" s="662"/>
      <c r="DD31" s="646">
        <v>16513</v>
      </c>
      <c r="DE31" s="659"/>
      <c r="DF31" s="659"/>
      <c r="DG31" s="659"/>
      <c r="DH31" s="659"/>
      <c r="DI31" s="659"/>
      <c r="DJ31" s="659"/>
      <c r="DK31" s="660"/>
      <c r="DL31" s="646">
        <v>16513</v>
      </c>
      <c r="DM31" s="659"/>
      <c r="DN31" s="659"/>
      <c r="DO31" s="659"/>
      <c r="DP31" s="659"/>
      <c r="DQ31" s="659"/>
      <c r="DR31" s="659"/>
      <c r="DS31" s="659"/>
      <c r="DT31" s="659"/>
      <c r="DU31" s="659"/>
      <c r="DV31" s="660"/>
      <c r="DW31" s="643">
        <v>0.7</v>
      </c>
      <c r="DX31" s="661"/>
      <c r="DY31" s="661"/>
      <c r="DZ31" s="661"/>
      <c r="EA31" s="661"/>
      <c r="EB31" s="661"/>
      <c r="EC31" s="676"/>
    </row>
    <row r="32" spans="2:133" ht="11.25" customHeight="1">
      <c r="B32" s="704" t="s">
        <v>315</v>
      </c>
      <c r="C32" s="705"/>
      <c r="D32" s="705"/>
      <c r="E32" s="705"/>
      <c r="F32" s="705"/>
      <c r="G32" s="705"/>
      <c r="H32" s="705"/>
      <c r="I32" s="705"/>
      <c r="J32" s="705"/>
      <c r="K32" s="705"/>
      <c r="L32" s="705"/>
      <c r="M32" s="705"/>
      <c r="N32" s="705"/>
      <c r="O32" s="705"/>
      <c r="P32" s="705"/>
      <c r="Q32" s="706"/>
      <c r="R32" s="640" t="s">
        <v>138</v>
      </c>
      <c r="S32" s="641"/>
      <c r="T32" s="641"/>
      <c r="U32" s="641"/>
      <c r="V32" s="641"/>
      <c r="W32" s="641"/>
      <c r="X32" s="641"/>
      <c r="Y32" s="642"/>
      <c r="Z32" s="677" t="s">
        <v>229</v>
      </c>
      <c r="AA32" s="677"/>
      <c r="AB32" s="677"/>
      <c r="AC32" s="677"/>
      <c r="AD32" s="678" t="s">
        <v>229</v>
      </c>
      <c r="AE32" s="678"/>
      <c r="AF32" s="678"/>
      <c r="AG32" s="678"/>
      <c r="AH32" s="678"/>
      <c r="AI32" s="678"/>
      <c r="AJ32" s="678"/>
      <c r="AK32" s="678"/>
      <c r="AL32" s="643" t="s">
        <v>229</v>
      </c>
      <c r="AM32" s="644"/>
      <c r="AN32" s="644"/>
      <c r="AO32" s="679"/>
      <c r="AP32" s="717"/>
      <c r="AQ32" s="718"/>
      <c r="AR32" s="718"/>
      <c r="AS32" s="718"/>
      <c r="AT32" s="722"/>
      <c r="AU32" s="230" t="s">
        <v>316</v>
      </c>
      <c r="AV32" s="230"/>
      <c r="AW32" s="230"/>
      <c r="AX32" s="637" t="s">
        <v>317</v>
      </c>
      <c r="AY32" s="638"/>
      <c r="AZ32" s="638"/>
      <c r="BA32" s="638"/>
      <c r="BB32" s="638"/>
      <c r="BC32" s="638"/>
      <c r="BD32" s="638"/>
      <c r="BE32" s="638"/>
      <c r="BF32" s="639"/>
      <c r="BG32" s="724">
        <v>98.3</v>
      </c>
      <c r="BH32" s="659"/>
      <c r="BI32" s="659"/>
      <c r="BJ32" s="659"/>
      <c r="BK32" s="659"/>
      <c r="BL32" s="659"/>
      <c r="BM32" s="644">
        <v>94.8</v>
      </c>
      <c r="BN32" s="725"/>
      <c r="BO32" s="725"/>
      <c r="BP32" s="725"/>
      <c r="BQ32" s="683"/>
      <c r="BR32" s="724">
        <v>98.5</v>
      </c>
      <c r="BS32" s="659"/>
      <c r="BT32" s="659"/>
      <c r="BU32" s="659"/>
      <c r="BV32" s="659"/>
      <c r="BW32" s="659"/>
      <c r="BX32" s="644">
        <v>95.5</v>
      </c>
      <c r="BY32" s="725"/>
      <c r="BZ32" s="725"/>
      <c r="CA32" s="725"/>
      <c r="CB32" s="683"/>
      <c r="CD32" s="733"/>
      <c r="CE32" s="734"/>
      <c r="CF32" s="673" t="s">
        <v>318</v>
      </c>
      <c r="CG32" s="674"/>
      <c r="CH32" s="674"/>
      <c r="CI32" s="674"/>
      <c r="CJ32" s="674"/>
      <c r="CK32" s="674"/>
      <c r="CL32" s="674"/>
      <c r="CM32" s="674"/>
      <c r="CN32" s="674"/>
      <c r="CO32" s="674"/>
      <c r="CP32" s="674"/>
      <c r="CQ32" s="675"/>
      <c r="CR32" s="640" t="s">
        <v>138</v>
      </c>
      <c r="CS32" s="641"/>
      <c r="CT32" s="641"/>
      <c r="CU32" s="641"/>
      <c r="CV32" s="641"/>
      <c r="CW32" s="641"/>
      <c r="CX32" s="641"/>
      <c r="CY32" s="642"/>
      <c r="CZ32" s="643" t="s">
        <v>229</v>
      </c>
      <c r="DA32" s="661"/>
      <c r="DB32" s="661"/>
      <c r="DC32" s="662"/>
      <c r="DD32" s="646" t="s">
        <v>229</v>
      </c>
      <c r="DE32" s="641"/>
      <c r="DF32" s="641"/>
      <c r="DG32" s="641"/>
      <c r="DH32" s="641"/>
      <c r="DI32" s="641"/>
      <c r="DJ32" s="641"/>
      <c r="DK32" s="642"/>
      <c r="DL32" s="646" t="s">
        <v>138</v>
      </c>
      <c r="DM32" s="641"/>
      <c r="DN32" s="641"/>
      <c r="DO32" s="641"/>
      <c r="DP32" s="641"/>
      <c r="DQ32" s="641"/>
      <c r="DR32" s="641"/>
      <c r="DS32" s="641"/>
      <c r="DT32" s="641"/>
      <c r="DU32" s="641"/>
      <c r="DV32" s="642"/>
      <c r="DW32" s="643" t="s">
        <v>138</v>
      </c>
      <c r="DX32" s="661"/>
      <c r="DY32" s="661"/>
      <c r="DZ32" s="661"/>
      <c r="EA32" s="661"/>
      <c r="EB32" s="661"/>
      <c r="EC32" s="676"/>
    </row>
    <row r="33" spans="2:133" ht="11.25" customHeight="1">
      <c r="B33" s="637" t="s">
        <v>319</v>
      </c>
      <c r="C33" s="638"/>
      <c r="D33" s="638"/>
      <c r="E33" s="638"/>
      <c r="F33" s="638"/>
      <c r="G33" s="638"/>
      <c r="H33" s="638"/>
      <c r="I33" s="638"/>
      <c r="J33" s="638"/>
      <c r="K33" s="638"/>
      <c r="L33" s="638"/>
      <c r="M33" s="638"/>
      <c r="N33" s="638"/>
      <c r="O33" s="638"/>
      <c r="P33" s="638"/>
      <c r="Q33" s="639"/>
      <c r="R33" s="640">
        <v>503027</v>
      </c>
      <c r="S33" s="641"/>
      <c r="T33" s="641"/>
      <c r="U33" s="641"/>
      <c r="V33" s="641"/>
      <c r="W33" s="641"/>
      <c r="X33" s="641"/>
      <c r="Y33" s="642"/>
      <c r="Z33" s="677">
        <v>11.1</v>
      </c>
      <c r="AA33" s="677"/>
      <c r="AB33" s="677"/>
      <c r="AC33" s="677"/>
      <c r="AD33" s="678" t="s">
        <v>138</v>
      </c>
      <c r="AE33" s="678"/>
      <c r="AF33" s="678"/>
      <c r="AG33" s="678"/>
      <c r="AH33" s="678"/>
      <c r="AI33" s="678"/>
      <c r="AJ33" s="678"/>
      <c r="AK33" s="678"/>
      <c r="AL33" s="643" t="s">
        <v>229</v>
      </c>
      <c r="AM33" s="644"/>
      <c r="AN33" s="644"/>
      <c r="AO33" s="679"/>
      <c r="AP33" s="719"/>
      <c r="AQ33" s="720"/>
      <c r="AR33" s="720"/>
      <c r="AS33" s="720"/>
      <c r="AT33" s="723"/>
      <c r="AU33" s="232"/>
      <c r="AV33" s="232"/>
      <c r="AW33" s="232"/>
      <c r="AX33" s="621" t="s">
        <v>320</v>
      </c>
      <c r="AY33" s="622"/>
      <c r="AZ33" s="622"/>
      <c r="BA33" s="622"/>
      <c r="BB33" s="622"/>
      <c r="BC33" s="622"/>
      <c r="BD33" s="622"/>
      <c r="BE33" s="622"/>
      <c r="BF33" s="623"/>
      <c r="BG33" s="707">
        <v>97.9</v>
      </c>
      <c r="BH33" s="625"/>
      <c r="BI33" s="625"/>
      <c r="BJ33" s="625"/>
      <c r="BK33" s="625"/>
      <c r="BL33" s="625"/>
      <c r="BM33" s="668">
        <v>93.7</v>
      </c>
      <c r="BN33" s="625"/>
      <c r="BO33" s="625"/>
      <c r="BP33" s="625"/>
      <c r="BQ33" s="689"/>
      <c r="BR33" s="707">
        <v>98.9</v>
      </c>
      <c r="BS33" s="625"/>
      <c r="BT33" s="625"/>
      <c r="BU33" s="625"/>
      <c r="BV33" s="625"/>
      <c r="BW33" s="625"/>
      <c r="BX33" s="668">
        <v>94.5</v>
      </c>
      <c r="BY33" s="625"/>
      <c r="BZ33" s="625"/>
      <c r="CA33" s="625"/>
      <c r="CB33" s="689"/>
      <c r="CD33" s="673" t="s">
        <v>321</v>
      </c>
      <c r="CE33" s="674"/>
      <c r="CF33" s="674"/>
      <c r="CG33" s="674"/>
      <c r="CH33" s="674"/>
      <c r="CI33" s="674"/>
      <c r="CJ33" s="674"/>
      <c r="CK33" s="674"/>
      <c r="CL33" s="674"/>
      <c r="CM33" s="674"/>
      <c r="CN33" s="674"/>
      <c r="CO33" s="674"/>
      <c r="CP33" s="674"/>
      <c r="CQ33" s="675"/>
      <c r="CR33" s="640">
        <v>1497314</v>
      </c>
      <c r="CS33" s="659"/>
      <c r="CT33" s="659"/>
      <c r="CU33" s="659"/>
      <c r="CV33" s="659"/>
      <c r="CW33" s="659"/>
      <c r="CX33" s="659"/>
      <c r="CY33" s="660"/>
      <c r="CZ33" s="643">
        <v>35</v>
      </c>
      <c r="DA33" s="661"/>
      <c r="DB33" s="661"/>
      <c r="DC33" s="662"/>
      <c r="DD33" s="646">
        <v>1182895</v>
      </c>
      <c r="DE33" s="659"/>
      <c r="DF33" s="659"/>
      <c r="DG33" s="659"/>
      <c r="DH33" s="659"/>
      <c r="DI33" s="659"/>
      <c r="DJ33" s="659"/>
      <c r="DK33" s="660"/>
      <c r="DL33" s="646">
        <v>863465</v>
      </c>
      <c r="DM33" s="659"/>
      <c r="DN33" s="659"/>
      <c r="DO33" s="659"/>
      <c r="DP33" s="659"/>
      <c r="DQ33" s="659"/>
      <c r="DR33" s="659"/>
      <c r="DS33" s="659"/>
      <c r="DT33" s="659"/>
      <c r="DU33" s="659"/>
      <c r="DV33" s="660"/>
      <c r="DW33" s="643">
        <v>38.5</v>
      </c>
      <c r="DX33" s="661"/>
      <c r="DY33" s="661"/>
      <c r="DZ33" s="661"/>
      <c r="EA33" s="661"/>
      <c r="EB33" s="661"/>
      <c r="EC33" s="676"/>
    </row>
    <row r="34" spans="2:133" ht="11.25" customHeight="1">
      <c r="B34" s="637" t="s">
        <v>322</v>
      </c>
      <c r="C34" s="638"/>
      <c r="D34" s="638"/>
      <c r="E34" s="638"/>
      <c r="F34" s="638"/>
      <c r="G34" s="638"/>
      <c r="H34" s="638"/>
      <c r="I34" s="638"/>
      <c r="J34" s="638"/>
      <c r="K34" s="638"/>
      <c r="L34" s="638"/>
      <c r="M34" s="638"/>
      <c r="N34" s="638"/>
      <c r="O34" s="638"/>
      <c r="P34" s="638"/>
      <c r="Q34" s="639"/>
      <c r="R34" s="640">
        <v>96588</v>
      </c>
      <c r="S34" s="641"/>
      <c r="T34" s="641"/>
      <c r="U34" s="641"/>
      <c r="V34" s="641"/>
      <c r="W34" s="641"/>
      <c r="X34" s="641"/>
      <c r="Y34" s="642"/>
      <c r="Z34" s="677">
        <v>2.1</v>
      </c>
      <c r="AA34" s="677"/>
      <c r="AB34" s="677"/>
      <c r="AC34" s="677"/>
      <c r="AD34" s="678">
        <v>57560</v>
      </c>
      <c r="AE34" s="678"/>
      <c r="AF34" s="678"/>
      <c r="AG34" s="678"/>
      <c r="AH34" s="678"/>
      <c r="AI34" s="678"/>
      <c r="AJ34" s="678"/>
      <c r="AK34" s="678"/>
      <c r="AL34" s="643">
        <v>2.6</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323</v>
      </c>
      <c r="CE34" s="674"/>
      <c r="CF34" s="674"/>
      <c r="CG34" s="674"/>
      <c r="CH34" s="674"/>
      <c r="CI34" s="674"/>
      <c r="CJ34" s="674"/>
      <c r="CK34" s="674"/>
      <c r="CL34" s="674"/>
      <c r="CM34" s="674"/>
      <c r="CN34" s="674"/>
      <c r="CO34" s="674"/>
      <c r="CP34" s="674"/>
      <c r="CQ34" s="675"/>
      <c r="CR34" s="640">
        <v>536039</v>
      </c>
      <c r="CS34" s="641"/>
      <c r="CT34" s="641"/>
      <c r="CU34" s="641"/>
      <c r="CV34" s="641"/>
      <c r="CW34" s="641"/>
      <c r="CX34" s="641"/>
      <c r="CY34" s="642"/>
      <c r="CZ34" s="643">
        <v>12.5</v>
      </c>
      <c r="DA34" s="661"/>
      <c r="DB34" s="661"/>
      <c r="DC34" s="662"/>
      <c r="DD34" s="646">
        <v>411885</v>
      </c>
      <c r="DE34" s="641"/>
      <c r="DF34" s="641"/>
      <c r="DG34" s="641"/>
      <c r="DH34" s="641"/>
      <c r="DI34" s="641"/>
      <c r="DJ34" s="641"/>
      <c r="DK34" s="642"/>
      <c r="DL34" s="646">
        <v>354558</v>
      </c>
      <c r="DM34" s="641"/>
      <c r="DN34" s="641"/>
      <c r="DO34" s="641"/>
      <c r="DP34" s="641"/>
      <c r="DQ34" s="641"/>
      <c r="DR34" s="641"/>
      <c r="DS34" s="641"/>
      <c r="DT34" s="641"/>
      <c r="DU34" s="641"/>
      <c r="DV34" s="642"/>
      <c r="DW34" s="643">
        <v>15.8</v>
      </c>
      <c r="DX34" s="661"/>
      <c r="DY34" s="661"/>
      <c r="DZ34" s="661"/>
      <c r="EA34" s="661"/>
      <c r="EB34" s="661"/>
      <c r="EC34" s="676"/>
    </row>
    <row r="35" spans="2:133" ht="11.25" customHeight="1">
      <c r="B35" s="637" t="s">
        <v>324</v>
      </c>
      <c r="C35" s="638"/>
      <c r="D35" s="638"/>
      <c r="E35" s="638"/>
      <c r="F35" s="638"/>
      <c r="G35" s="638"/>
      <c r="H35" s="638"/>
      <c r="I35" s="638"/>
      <c r="J35" s="638"/>
      <c r="K35" s="638"/>
      <c r="L35" s="638"/>
      <c r="M35" s="638"/>
      <c r="N35" s="638"/>
      <c r="O35" s="638"/>
      <c r="P35" s="638"/>
      <c r="Q35" s="639"/>
      <c r="R35" s="640">
        <v>30943</v>
      </c>
      <c r="S35" s="641"/>
      <c r="T35" s="641"/>
      <c r="U35" s="641"/>
      <c r="V35" s="641"/>
      <c r="W35" s="641"/>
      <c r="X35" s="641"/>
      <c r="Y35" s="642"/>
      <c r="Z35" s="677">
        <v>0.7</v>
      </c>
      <c r="AA35" s="677"/>
      <c r="AB35" s="677"/>
      <c r="AC35" s="677"/>
      <c r="AD35" s="678" t="s">
        <v>138</v>
      </c>
      <c r="AE35" s="678"/>
      <c r="AF35" s="678"/>
      <c r="AG35" s="678"/>
      <c r="AH35" s="678"/>
      <c r="AI35" s="678"/>
      <c r="AJ35" s="678"/>
      <c r="AK35" s="678"/>
      <c r="AL35" s="643" t="s">
        <v>229</v>
      </c>
      <c r="AM35" s="644"/>
      <c r="AN35" s="644"/>
      <c r="AO35" s="679"/>
      <c r="AP35" s="235"/>
      <c r="AQ35" s="701" t="s">
        <v>325</v>
      </c>
      <c r="AR35" s="702"/>
      <c r="AS35" s="702"/>
      <c r="AT35" s="702"/>
      <c r="AU35" s="702"/>
      <c r="AV35" s="702"/>
      <c r="AW35" s="702"/>
      <c r="AX35" s="702"/>
      <c r="AY35" s="702"/>
      <c r="AZ35" s="702"/>
      <c r="BA35" s="702"/>
      <c r="BB35" s="702"/>
      <c r="BC35" s="702"/>
      <c r="BD35" s="702"/>
      <c r="BE35" s="702"/>
      <c r="BF35" s="703"/>
      <c r="BG35" s="701" t="s">
        <v>326</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327</v>
      </c>
      <c r="CE35" s="674"/>
      <c r="CF35" s="674"/>
      <c r="CG35" s="674"/>
      <c r="CH35" s="674"/>
      <c r="CI35" s="674"/>
      <c r="CJ35" s="674"/>
      <c r="CK35" s="674"/>
      <c r="CL35" s="674"/>
      <c r="CM35" s="674"/>
      <c r="CN35" s="674"/>
      <c r="CO35" s="674"/>
      <c r="CP35" s="674"/>
      <c r="CQ35" s="675"/>
      <c r="CR35" s="640">
        <v>19011</v>
      </c>
      <c r="CS35" s="659"/>
      <c r="CT35" s="659"/>
      <c r="CU35" s="659"/>
      <c r="CV35" s="659"/>
      <c r="CW35" s="659"/>
      <c r="CX35" s="659"/>
      <c r="CY35" s="660"/>
      <c r="CZ35" s="643">
        <v>0.4</v>
      </c>
      <c r="DA35" s="661"/>
      <c r="DB35" s="661"/>
      <c r="DC35" s="662"/>
      <c r="DD35" s="646">
        <v>18517</v>
      </c>
      <c r="DE35" s="659"/>
      <c r="DF35" s="659"/>
      <c r="DG35" s="659"/>
      <c r="DH35" s="659"/>
      <c r="DI35" s="659"/>
      <c r="DJ35" s="659"/>
      <c r="DK35" s="660"/>
      <c r="DL35" s="646">
        <v>16805</v>
      </c>
      <c r="DM35" s="659"/>
      <c r="DN35" s="659"/>
      <c r="DO35" s="659"/>
      <c r="DP35" s="659"/>
      <c r="DQ35" s="659"/>
      <c r="DR35" s="659"/>
      <c r="DS35" s="659"/>
      <c r="DT35" s="659"/>
      <c r="DU35" s="659"/>
      <c r="DV35" s="660"/>
      <c r="DW35" s="643">
        <v>0.7</v>
      </c>
      <c r="DX35" s="661"/>
      <c r="DY35" s="661"/>
      <c r="DZ35" s="661"/>
      <c r="EA35" s="661"/>
      <c r="EB35" s="661"/>
      <c r="EC35" s="676"/>
    </row>
    <row r="36" spans="2:133" ht="11.25" customHeight="1">
      <c r="B36" s="637" t="s">
        <v>328</v>
      </c>
      <c r="C36" s="638"/>
      <c r="D36" s="638"/>
      <c r="E36" s="638"/>
      <c r="F36" s="638"/>
      <c r="G36" s="638"/>
      <c r="H36" s="638"/>
      <c r="I36" s="638"/>
      <c r="J36" s="638"/>
      <c r="K36" s="638"/>
      <c r="L36" s="638"/>
      <c r="M36" s="638"/>
      <c r="N36" s="638"/>
      <c r="O36" s="638"/>
      <c r="P36" s="638"/>
      <c r="Q36" s="639"/>
      <c r="R36" s="640">
        <v>275859</v>
      </c>
      <c r="S36" s="641"/>
      <c r="T36" s="641"/>
      <c r="U36" s="641"/>
      <c r="V36" s="641"/>
      <c r="W36" s="641"/>
      <c r="X36" s="641"/>
      <c r="Y36" s="642"/>
      <c r="Z36" s="677">
        <v>6.1</v>
      </c>
      <c r="AA36" s="677"/>
      <c r="AB36" s="677"/>
      <c r="AC36" s="677"/>
      <c r="AD36" s="678" t="s">
        <v>229</v>
      </c>
      <c r="AE36" s="678"/>
      <c r="AF36" s="678"/>
      <c r="AG36" s="678"/>
      <c r="AH36" s="678"/>
      <c r="AI36" s="678"/>
      <c r="AJ36" s="678"/>
      <c r="AK36" s="678"/>
      <c r="AL36" s="643" t="s">
        <v>138</v>
      </c>
      <c r="AM36" s="644"/>
      <c r="AN36" s="644"/>
      <c r="AO36" s="679"/>
      <c r="AP36" s="235"/>
      <c r="AQ36" s="692" t="s">
        <v>329</v>
      </c>
      <c r="AR36" s="693"/>
      <c r="AS36" s="693"/>
      <c r="AT36" s="693"/>
      <c r="AU36" s="693"/>
      <c r="AV36" s="693"/>
      <c r="AW36" s="693"/>
      <c r="AX36" s="693"/>
      <c r="AY36" s="694"/>
      <c r="AZ36" s="695">
        <v>312219</v>
      </c>
      <c r="BA36" s="696"/>
      <c r="BB36" s="696"/>
      <c r="BC36" s="696"/>
      <c r="BD36" s="696"/>
      <c r="BE36" s="696"/>
      <c r="BF36" s="697"/>
      <c r="BG36" s="698" t="s">
        <v>330</v>
      </c>
      <c r="BH36" s="699"/>
      <c r="BI36" s="699"/>
      <c r="BJ36" s="699"/>
      <c r="BK36" s="699"/>
      <c r="BL36" s="699"/>
      <c r="BM36" s="699"/>
      <c r="BN36" s="699"/>
      <c r="BO36" s="699"/>
      <c r="BP36" s="699"/>
      <c r="BQ36" s="699"/>
      <c r="BR36" s="699"/>
      <c r="BS36" s="699"/>
      <c r="BT36" s="699"/>
      <c r="BU36" s="700"/>
      <c r="BV36" s="695">
        <v>49501</v>
      </c>
      <c r="BW36" s="696"/>
      <c r="BX36" s="696"/>
      <c r="BY36" s="696"/>
      <c r="BZ36" s="696"/>
      <c r="CA36" s="696"/>
      <c r="CB36" s="697"/>
      <c r="CD36" s="673" t="s">
        <v>331</v>
      </c>
      <c r="CE36" s="674"/>
      <c r="CF36" s="674"/>
      <c r="CG36" s="674"/>
      <c r="CH36" s="674"/>
      <c r="CI36" s="674"/>
      <c r="CJ36" s="674"/>
      <c r="CK36" s="674"/>
      <c r="CL36" s="674"/>
      <c r="CM36" s="674"/>
      <c r="CN36" s="674"/>
      <c r="CO36" s="674"/>
      <c r="CP36" s="674"/>
      <c r="CQ36" s="675"/>
      <c r="CR36" s="640">
        <v>410703</v>
      </c>
      <c r="CS36" s="641"/>
      <c r="CT36" s="641"/>
      <c r="CU36" s="641"/>
      <c r="CV36" s="641"/>
      <c r="CW36" s="641"/>
      <c r="CX36" s="641"/>
      <c r="CY36" s="642"/>
      <c r="CZ36" s="643">
        <v>9.6</v>
      </c>
      <c r="DA36" s="661"/>
      <c r="DB36" s="661"/>
      <c r="DC36" s="662"/>
      <c r="DD36" s="646">
        <v>333250</v>
      </c>
      <c r="DE36" s="641"/>
      <c r="DF36" s="641"/>
      <c r="DG36" s="641"/>
      <c r="DH36" s="641"/>
      <c r="DI36" s="641"/>
      <c r="DJ36" s="641"/>
      <c r="DK36" s="642"/>
      <c r="DL36" s="646">
        <v>262882</v>
      </c>
      <c r="DM36" s="641"/>
      <c r="DN36" s="641"/>
      <c r="DO36" s="641"/>
      <c r="DP36" s="641"/>
      <c r="DQ36" s="641"/>
      <c r="DR36" s="641"/>
      <c r="DS36" s="641"/>
      <c r="DT36" s="641"/>
      <c r="DU36" s="641"/>
      <c r="DV36" s="642"/>
      <c r="DW36" s="643">
        <v>11.7</v>
      </c>
      <c r="DX36" s="661"/>
      <c r="DY36" s="661"/>
      <c r="DZ36" s="661"/>
      <c r="EA36" s="661"/>
      <c r="EB36" s="661"/>
      <c r="EC36" s="676"/>
    </row>
    <row r="37" spans="2:133" ht="11.25" customHeight="1">
      <c r="B37" s="637" t="s">
        <v>332</v>
      </c>
      <c r="C37" s="638"/>
      <c r="D37" s="638"/>
      <c r="E37" s="638"/>
      <c r="F37" s="638"/>
      <c r="G37" s="638"/>
      <c r="H37" s="638"/>
      <c r="I37" s="638"/>
      <c r="J37" s="638"/>
      <c r="K37" s="638"/>
      <c r="L37" s="638"/>
      <c r="M37" s="638"/>
      <c r="N37" s="638"/>
      <c r="O37" s="638"/>
      <c r="P37" s="638"/>
      <c r="Q37" s="639"/>
      <c r="R37" s="640">
        <v>286106</v>
      </c>
      <c r="S37" s="641"/>
      <c r="T37" s="641"/>
      <c r="U37" s="641"/>
      <c r="V37" s="641"/>
      <c r="W37" s="641"/>
      <c r="X37" s="641"/>
      <c r="Y37" s="642"/>
      <c r="Z37" s="677">
        <v>6.3</v>
      </c>
      <c r="AA37" s="677"/>
      <c r="AB37" s="677"/>
      <c r="AC37" s="677"/>
      <c r="AD37" s="678" t="s">
        <v>229</v>
      </c>
      <c r="AE37" s="678"/>
      <c r="AF37" s="678"/>
      <c r="AG37" s="678"/>
      <c r="AH37" s="678"/>
      <c r="AI37" s="678"/>
      <c r="AJ37" s="678"/>
      <c r="AK37" s="678"/>
      <c r="AL37" s="643" t="s">
        <v>138</v>
      </c>
      <c r="AM37" s="644"/>
      <c r="AN37" s="644"/>
      <c r="AO37" s="679"/>
      <c r="AQ37" s="680" t="s">
        <v>333</v>
      </c>
      <c r="AR37" s="681"/>
      <c r="AS37" s="681"/>
      <c r="AT37" s="681"/>
      <c r="AU37" s="681"/>
      <c r="AV37" s="681"/>
      <c r="AW37" s="681"/>
      <c r="AX37" s="681"/>
      <c r="AY37" s="682"/>
      <c r="AZ37" s="640">
        <v>50340</v>
      </c>
      <c r="BA37" s="641"/>
      <c r="BB37" s="641"/>
      <c r="BC37" s="641"/>
      <c r="BD37" s="659"/>
      <c r="BE37" s="659"/>
      <c r="BF37" s="683"/>
      <c r="BG37" s="673" t="s">
        <v>334</v>
      </c>
      <c r="BH37" s="674"/>
      <c r="BI37" s="674"/>
      <c r="BJ37" s="674"/>
      <c r="BK37" s="674"/>
      <c r="BL37" s="674"/>
      <c r="BM37" s="674"/>
      <c r="BN37" s="674"/>
      <c r="BO37" s="674"/>
      <c r="BP37" s="674"/>
      <c r="BQ37" s="674"/>
      <c r="BR37" s="674"/>
      <c r="BS37" s="674"/>
      <c r="BT37" s="674"/>
      <c r="BU37" s="675"/>
      <c r="BV37" s="640">
        <v>33765</v>
      </c>
      <c r="BW37" s="641"/>
      <c r="BX37" s="641"/>
      <c r="BY37" s="641"/>
      <c r="BZ37" s="641"/>
      <c r="CA37" s="641"/>
      <c r="CB37" s="684"/>
      <c r="CD37" s="673" t="s">
        <v>335</v>
      </c>
      <c r="CE37" s="674"/>
      <c r="CF37" s="674"/>
      <c r="CG37" s="674"/>
      <c r="CH37" s="674"/>
      <c r="CI37" s="674"/>
      <c r="CJ37" s="674"/>
      <c r="CK37" s="674"/>
      <c r="CL37" s="674"/>
      <c r="CM37" s="674"/>
      <c r="CN37" s="674"/>
      <c r="CO37" s="674"/>
      <c r="CP37" s="674"/>
      <c r="CQ37" s="675"/>
      <c r="CR37" s="640">
        <v>171495</v>
      </c>
      <c r="CS37" s="659"/>
      <c r="CT37" s="659"/>
      <c r="CU37" s="659"/>
      <c r="CV37" s="659"/>
      <c r="CW37" s="659"/>
      <c r="CX37" s="659"/>
      <c r="CY37" s="660"/>
      <c r="CZ37" s="643">
        <v>4</v>
      </c>
      <c r="DA37" s="661"/>
      <c r="DB37" s="661"/>
      <c r="DC37" s="662"/>
      <c r="DD37" s="646">
        <v>171467</v>
      </c>
      <c r="DE37" s="659"/>
      <c r="DF37" s="659"/>
      <c r="DG37" s="659"/>
      <c r="DH37" s="659"/>
      <c r="DI37" s="659"/>
      <c r="DJ37" s="659"/>
      <c r="DK37" s="660"/>
      <c r="DL37" s="646">
        <v>155077</v>
      </c>
      <c r="DM37" s="659"/>
      <c r="DN37" s="659"/>
      <c r="DO37" s="659"/>
      <c r="DP37" s="659"/>
      <c r="DQ37" s="659"/>
      <c r="DR37" s="659"/>
      <c r="DS37" s="659"/>
      <c r="DT37" s="659"/>
      <c r="DU37" s="659"/>
      <c r="DV37" s="660"/>
      <c r="DW37" s="643">
        <v>6.9</v>
      </c>
      <c r="DX37" s="661"/>
      <c r="DY37" s="661"/>
      <c r="DZ37" s="661"/>
      <c r="EA37" s="661"/>
      <c r="EB37" s="661"/>
      <c r="EC37" s="676"/>
    </row>
    <row r="38" spans="2:133" ht="11.25" customHeight="1">
      <c r="B38" s="637" t="s">
        <v>336</v>
      </c>
      <c r="C38" s="638"/>
      <c r="D38" s="638"/>
      <c r="E38" s="638"/>
      <c r="F38" s="638"/>
      <c r="G38" s="638"/>
      <c r="H38" s="638"/>
      <c r="I38" s="638"/>
      <c r="J38" s="638"/>
      <c r="K38" s="638"/>
      <c r="L38" s="638"/>
      <c r="M38" s="638"/>
      <c r="N38" s="638"/>
      <c r="O38" s="638"/>
      <c r="P38" s="638"/>
      <c r="Q38" s="639"/>
      <c r="R38" s="640">
        <v>45968</v>
      </c>
      <c r="S38" s="641"/>
      <c r="T38" s="641"/>
      <c r="U38" s="641"/>
      <c r="V38" s="641"/>
      <c r="W38" s="641"/>
      <c r="X38" s="641"/>
      <c r="Y38" s="642"/>
      <c r="Z38" s="677">
        <v>1</v>
      </c>
      <c r="AA38" s="677"/>
      <c r="AB38" s="677"/>
      <c r="AC38" s="677"/>
      <c r="AD38" s="678">
        <v>34</v>
      </c>
      <c r="AE38" s="678"/>
      <c r="AF38" s="678"/>
      <c r="AG38" s="678"/>
      <c r="AH38" s="678"/>
      <c r="AI38" s="678"/>
      <c r="AJ38" s="678"/>
      <c r="AK38" s="678"/>
      <c r="AL38" s="643">
        <v>0</v>
      </c>
      <c r="AM38" s="644"/>
      <c r="AN38" s="644"/>
      <c r="AO38" s="679"/>
      <c r="AQ38" s="680" t="s">
        <v>337</v>
      </c>
      <c r="AR38" s="681"/>
      <c r="AS38" s="681"/>
      <c r="AT38" s="681"/>
      <c r="AU38" s="681"/>
      <c r="AV38" s="681"/>
      <c r="AW38" s="681"/>
      <c r="AX38" s="681"/>
      <c r="AY38" s="682"/>
      <c r="AZ38" s="640" t="s">
        <v>138</v>
      </c>
      <c r="BA38" s="641"/>
      <c r="BB38" s="641"/>
      <c r="BC38" s="641"/>
      <c r="BD38" s="659"/>
      <c r="BE38" s="659"/>
      <c r="BF38" s="683"/>
      <c r="BG38" s="673" t="s">
        <v>338</v>
      </c>
      <c r="BH38" s="674"/>
      <c r="BI38" s="674"/>
      <c r="BJ38" s="674"/>
      <c r="BK38" s="674"/>
      <c r="BL38" s="674"/>
      <c r="BM38" s="674"/>
      <c r="BN38" s="674"/>
      <c r="BO38" s="674"/>
      <c r="BP38" s="674"/>
      <c r="BQ38" s="674"/>
      <c r="BR38" s="674"/>
      <c r="BS38" s="674"/>
      <c r="BT38" s="674"/>
      <c r="BU38" s="675"/>
      <c r="BV38" s="640">
        <v>580</v>
      </c>
      <c r="BW38" s="641"/>
      <c r="BX38" s="641"/>
      <c r="BY38" s="641"/>
      <c r="BZ38" s="641"/>
      <c r="CA38" s="641"/>
      <c r="CB38" s="684"/>
      <c r="CD38" s="673" t="s">
        <v>339</v>
      </c>
      <c r="CE38" s="674"/>
      <c r="CF38" s="674"/>
      <c r="CG38" s="674"/>
      <c r="CH38" s="674"/>
      <c r="CI38" s="674"/>
      <c r="CJ38" s="674"/>
      <c r="CK38" s="674"/>
      <c r="CL38" s="674"/>
      <c r="CM38" s="674"/>
      <c r="CN38" s="674"/>
      <c r="CO38" s="674"/>
      <c r="CP38" s="674"/>
      <c r="CQ38" s="675"/>
      <c r="CR38" s="640">
        <v>312219</v>
      </c>
      <c r="CS38" s="641"/>
      <c r="CT38" s="641"/>
      <c r="CU38" s="641"/>
      <c r="CV38" s="641"/>
      <c r="CW38" s="641"/>
      <c r="CX38" s="641"/>
      <c r="CY38" s="642"/>
      <c r="CZ38" s="643">
        <v>7.3</v>
      </c>
      <c r="DA38" s="661"/>
      <c r="DB38" s="661"/>
      <c r="DC38" s="662"/>
      <c r="DD38" s="646">
        <v>248658</v>
      </c>
      <c r="DE38" s="641"/>
      <c r="DF38" s="641"/>
      <c r="DG38" s="641"/>
      <c r="DH38" s="641"/>
      <c r="DI38" s="641"/>
      <c r="DJ38" s="641"/>
      <c r="DK38" s="642"/>
      <c r="DL38" s="646">
        <v>229220</v>
      </c>
      <c r="DM38" s="641"/>
      <c r="DN38" s="641"/>
      <c r="DO38" s="641"/>
      <c r="DP38" s="641"/>
      <c r="DQ38" s="641"/>
      <c r="DR38" s="641"/>
      <c r="DS38" s="641"/>
      <c r="DT38" s="641"/>
      <c r="DU38" s="641"/>
      <c r="DV38" s="642"/>
      <c r="DW38" s="643">
        <v>10.199999999999999</v>
      </c>
      <c r="DX38" s="661"/>
      <c r="DY38" s="661"/>
      <c r="DZ38" s="661"/>
      <c r="EA38" s="661"/>
      <c r="EB38" s="661"/>
      <c r="EC38" s="676"/>
    </row>
    <row r="39" spans="2:133" ht="11.25" customHeight="1">
      <c r="B39" s="637" t="s">
        <v>340</v>
      </c>
      <c r="C39" s="638"/>
      <c r="D39" s="638"/>
      <c r="E39" s="638"/>
      <c r="F39" s="638"/>
      <c r="G39" s="638"/>
      <c r="H39" s="638"/>
      <c r="I39" s="638"/>
      <c r="J39" s="638"/>
      <c r="K39" s="638"/>
      <c r="L39" s="638"/>
      <c r="M39" s="638"/>
      <c r="N39" s="638"/>
      <c r="O39" s="638"/>
      <c r="P39" s="638"/>
      <c r="Q39" s="639"/>
      <c r="R39" s="640">
        <v>546685</v>
      </c>
      <c r="S39" s="641"/>
      <c r="T39" s="641"/>
      <c r="U39" s="641"/>
      <c r="V39" s="641"/>
      <c r="W39" s="641"/>
      <c r="X39" s="641"/>
      <c r="Y39" s="642"/>
      <c r="Z39" s="677">
        <v>12.1</v>
      </c>
      <c r="AA39" s="677"/>
      <c r="AB39" s="677"/>
      <c r="AC39" s="677"/>
      <c r="AD39" s="678" t="s">
        <v>138</v>
      </c>
      <c r="AE39" s="678"/>
      <c r="AF39" s="678"/>
      <c r="AG39" s="678"/>
      <c r="AH39" s="678"/>
      <c r="AI39" s="678"/>
      <c r="AJ39" s="678"/>
      <c r="AK39" s="678"/>
      <c r="AL39" s="643" t="s">
        <v>138</v>
      </c>
      <c r="AM39" s="644"/>
      <c r="AN39" s="644"/>
      <c r="AO39" s="679"/>
      <c r="AQ39" s="680" t="s">
        <v>341</v>
      </c>
      <c r="AR39" s="681"/>
      <c r="AS39" s="681"/>
      <c r="AT39" s="681"/>
      <c r="AU39" s="681"/>
      <c r="AV39" s="681"/>
      <c r="AW39" s="681"/>
      <c r="AX39" s="681"/>
      <c r="AY39" s="682"/>
      <c r="AZ39" s="640" t="s">
        <v>229</v>
      </c>
      <c r="BA39" s="641"/>
      <c r="BB39" s="641"/>
      <c r="BC39" s="641"/>
      <c r="BD39" s="659"/>
      <c r="BE39" s="659"/>
      <c r="BF39" s="683"/>
      <c r="BG39" s="673" t="s">
        <v>342</v>
      </c>
      <c r="BH39" s="674"/>
      <c r="BI39" s="674"/>
      <c r="BJ39" s="674"/>
      <c r="BK39" s="674"/>
      <c r="BL39" s="674"/>
      <c r="BM39" s="674"/>
      <c r="BN39" s="674"/>
      <c r="BO39" s="674"/>
      <c r="BP39" s="674"/>
      <c r="BQ39" s="674"/>
      <c r="BR39" s="674"/>
      <c r="BS39" s="674"/>
      <c r="BT39" s="674"/>
      <c r="BU39" s="675"/>
      <c r="BV39" s="640">
        <v>942</v>
      </c>
      <c r="BW39" s="641"/>
      <c r="BX39" s="641"/>
      <c r="BY39" s="641"/>
      <c r="BZ39" s="641"/>
      <c r="CA39" s="641"/>
      <c r="CB39" s="684"/>
      <c r="CD39" s="673" t="s">
        <v>343</v>
      </c>
      <c r="CE39" s="674"/>
      <c r="CF39" s="674"/>
      <c r="CG39" s="674"/>
      <c r="CH39" s="674"/>
      <c r="CI39" s="674"/>
      <c r="CJ39" s="674"/>
      <c r="CK39" s="674"/>
      <c r="CL39" s="674"/>
      <c r="CM39" s="674"/>
      <c r="CN39" s="674"/>
      <c r="CO39" s="674"/>
      <c r="CP39" s="674"/>
      <c r="CQ39" s="675"/>
      <c r="CR39" s="640">
        <v>197342</v>
      </c>
      <c r="CS39" s="659"/>
      <c r="CT39" s="659"/>
      <c r="CU39" s="659"/>
      <c r="CV39" s="659"/>
      <c r="CW39" s="659"/>
      <c r="CX39" s="659"/>
      <c r="CY39" s="660"/>
      <c r="CZ39" s="643">
        <v>4.5999999999999996</v>
      </c>
      <c r="DA39" s="661"/>
      <c r="DB39" s="661"/>
      <c r="DC39" s="662"/>
      <c r="DD39" s="646">
        <v>170585</v>
      </c>
      <c r="DE39" s="659"/>
      <c r="DF39" s="659"/>
      <c r="DG39" s="659"/>
      <c r="DH39" s="659"/>
      <c r="DI39" s="659"/>
      <c r="DJ39" s="659"/>
      <c r="DK39" s="660"/>
      <c r="DL39" s="646" t="s">
        <v>138</v>
      </c>
      <c r="DM39" s="659"/>
      <c r="DN39" s="659"/>
      <c r="DO39" s="659"/>
      <c r="DP39" s="659"/>
      <c r="DQ39" s="659"/>
      <c r="DR39" s="659"/>
      <c r="DS39" s="659"/>
      <c r="DT39" s="659"/>
      <c r="DU39" s="659"/>
      <c r="DV39" s="660"/>
      <c r="DW39" s="643" t="s">
        <v>229</v>
      </c>
      <c r="DX39" s="661"/>
      <c r="DY39" s="661"/>
      <c r="DZ39" s="661"/>
      <c r="EA39" s="661"/>
      <c r="EB39" s="661"/>
      <c r="EC39" s="676"/>
    </row>
    <row r="40" spans="2:133" ht="11.25" customHeight="1">
      <c r="B40" s="637" t="s">
        <v>344</v>
      </c>
      <c r="C40" s="638"/>
      <c r="D40" s="638"/>
      <c r="E40" s="638"/>
      <c r="F40" s="638"/>
      <c r="G40" s="638"/>
      <c r="H40" s="638"/>
      <c r="I40" s="638"/>
      <c r="J40" s="638"/>
      <c r="K40" s="638"/>
      <c r="L40" s="638"/>
      <c r="M40" s="638"/>
      <c r="N40" s="638"/>
      <c r="O40" s="638"/>
      <c r="P40" s="638"/>
      <c r="Q40" s="639"/>
      <c r="R40" s="640" t="s">
        <v>138</v>
      </c>
      <c r="S40" s="641"/>
      <c r="T40" s="641"/>
      <c r="U40" s="641"/>
      <c r="V40" s="641"/>
      <c r="W40" s="641"/>
      <c r="X40" s="641"/>
      <c r="Y40" s="642"/>
      <c r="Z40" s="677" t="s">
        <v>138</v>
      </c>
      <c r="AA40" s="677"/>
      <c r="AB40" s="677"/>
      <c r="AC40" s="677"/>
      <c r="AD40" s="678" t="s">
        <v>229</v>
      </c>
      <c r="AE40" s="678"/>
      <c r="AF40" s="678"/>
      <c r="AG40" s="678"/>
      <c r="AH40" s="678"/>
      <c r="AI40" s="678"/>
      <c r="AJ40" s="678"/>
      <c r="AK40" s="678"/>
      <c r="AL40" s="643" t="s">
        <v>138</v>
      </c>
      <c r="AM40" s="644"/>
      <c r="AN40" s="644"/>
      <c r="AO40" s="679"/>
      <c r="AQ40" s="680" t="s">
        <v>345</v>
      </c>
      <c r="AR40" s="681"/>
      <c r="AS40" s="681"/>
      <c r="AT40" s="681"/>
      <c r="AU40" s="681"/>
      <c r="AV40" s="681"/>
      <c r="AW40" s="681"/>
      <c r="AX40" s="681"/>
      <c r="AY40" s="682"/>
      <c r="AZ40" s="640" t="s">
        <v>138</v>
      </c>
      <c r="BA40" s="641"/>
      <c r="BB40" s="641"/>
      <c r="BC40" s="641"/>
      <c r="BD40" s="659"/>
      <c r="BE40" s="659"/>
      <c r="BF40" s="683"/>
      <c r="BG40" s="685" t="s">
        <v>346</v>
      </c>
      <c r="BH40" s="686"/>
      <c r="BI40" s="686"/>
      <c r="BJ40" s="686"/>
      <c r="BK40" s="686"/>
      <c r="BL40" s="236"/>
      <c r="BM40" s="674" t="s">
        <v>347</v>
      </c>
      <c r="BN40" s="674"/>
      <c r="BO40" s="674"/>
      <c r="BP40" s="674"/>
      <c r="BQ40" s="674"/>
      <c r="BR40" s="674"/>
      <c r="BS40" s="674"/>
      <c r="BT40" s="674"/>
      <c r="BU40" s="675"/>
      <c r="BV40" s="640">
        <v>74</v>
      </c>
      <c r="BW40" s="641"/>
      <c r="BX40" s="641"/>
      <c r="BY40" s="641"/>
      <c r="BZ40" s="641"/>
      <c r="CA40" s="641"/>
      <c r="CB40" s="684"/>
      <c r="CD40" s="673" t="s">
        <v>348</v>
      </c>
      <c r="CE40" s="674"/>
      <c r="CF40" s="674"/>
      <c r="CG40" s="674"/>
      <c r="CH40" s="674"/>
      <c r="CI40" s="674"/>
      <c r="CJ40" s="674"/>
      <c r="CK40" s="674"/>
      <c r="CL40" s="674"/>
      <c r="CM40" s="674"/>
      <c r="CN40" s="674"/>
      <c r="CO40" s="674"/>
      <c r="CP40" s="674"/>
      <c r="CQ40" s="675"/>
      <c r="CR40" s="640">
        <v>22000</v>
      </c>
      <c r="CS40" s="641"/>
      <c r="CT40" s="641"/>
      <c r="CU40" s="641"/>
      <c r="CV40" s="641"/>
      <c r="CW40" s="641"/>
      <c r="CX40" s="641"/>
      <c r="CY40" s="642"/>
      <c r="CZ40" s="643">
        <v>0.5</v>
      </c>
      <c r="DA40" s="661"/>
      <c r="DB40" s="661"/>
      <c r="DC40" s="662"/>
      <c r="DD40" s="646" t="s">
        <v>229</v>
      </c>
      <c r="DE40" s="641"/>
      <c r="DF40" s="641"/>
      <c r="DG40" s="641"/>
      <c r="DH40" s="641"/>
      <c r="DI40" s="641"/>
      <c r="DJ40" s="641"/>
      <c r="DK40" s="642"/>
      <c r="DL40" s="646" t="s">
        <v>138</v>
      </c>
      <c r="DM40" s="641"/>
      <c r="DN40" s="641"/>
      <c r="DO40" s="641"/>
      <c r="DP40" s="641"/>
      <c r="DQ40" s="641"/>
      <c r="DR40" s="641"/>
      <c r="DS40" s="641"/>
      <c r="DT40" s="641"/>
      <c r="DU40" s="641"/>
      <c r="DV40" s="642"/>
      <c r="DW40" s="643" t="s">
        <v>229</v>
      </c>
      <c r="DX40" s="661"/>
      <c r="DY40" s="661"/>
      <c r="DZ40" s="661"/>
      <c r="EA40" s="661"/>
      <c r="EB40" s="661"/>
      <c r="EC40" s="676"/>
    </row>
    <row r="41" spans="2:133" ht="11.25" customHeight="1">
      <c r="B41" s="637" t="s">
        <v>349</v>
      </c>
      <c r="C41" s="638"/>
      <c r="D41" s="638"/>
      <c r="E41" s="638"/>
      <c r="F41" s="638"/>
      <c r="G41" s="638"/>
      <c r="H41" s="638"/>
      <c r="I41" s="638"/>
      <c r="J41" s="638"/>
      <c r="K41" s="638"/>
      <c r="L41" s="638"/>
      <c r="M41" s="638"/>
      <c r="N41" s="638"/>
      <c r="O41" s="638"/>
      <c r="P41" s="638"/>
      <c r="Q41" s="639"/>
      <c r="R41" s="640">
        <v>57985</v>
      </c>
      <c r="S41" s="641"/>
      <c r="T41" s="641"/>
      <c r="U41" s="641"/>
      <c r="V41" s="641"/>
      <c r="W41" s="641"/>
      <c r="X41" s="641"/>
      <c r="Y41" s="642"/>
      <c r="Z41" s="677">
        <v>1.3</v>
      </c>
      <c r="AA41" s="677"/>
      <c r="AB41" s="677"/>
      <c r="AC41" s="677"/>
      <c r="AD41" s="678" t="s">
        <v>138</v>
      </c>
      <c r="AE41" s="678"/>
      <c r="AF41" s="678"/>
      <c r="AG41" s="678"/>
      <c r="AH41" s="678"/>
      <c r="AI41" s="678"/>
      <c r="AJ41" s="678"/>
      <c r="AK41" s="678"/>
      <c r="AL41" s="643" t="s">
        <v>138</v>
      </c>
      <c r="AM41" s="644"/>
      <c r="AN41" s="644"/>
      <c r="AO41" s="679"/>
      <c r="AQ41" s="680" t="s">
        <v>350</v>
      </c>
      <c r="AR41" s="681"/>
      <c r="AS41" s="681"/>
      <c r="AT41" s="681"/>
      <c r="AU41" s="681"/>
      <c r="AV41" s="681"/>
      <c r="AW41" s="681"/>
      <c r="AX41" s="681"/>
      <c r="AY41" s="682"/>
      <c r="AZ41" s="640">
        <v>53854</v>
      </c>
      <c r="BA41" s="641"/>
      <c r="BB41" s="641"/>
      <c r="BC41" s="641"/>
      <c r="BD41" s="659"/>
      <c r="BE41" s="659"/>
      <c r="BF41" s="683"/>
      <c r="BG41" s="685"/>
      <c r="BH41" s="686"/>
      <c r="BI41" s="686"/>
      <c r="BJ41" s="686"/>
      <c r="BK41" s="686"/>
      <c r="BL41" s="236"/>
      <c r="BM41" s="674" t="s">
        <v>351</v>
      </c>
      <c r="BN41" s="674"/>
      <c r="BO41" s="674"/>
      <c r="BP41" s="674"/>
      <c r="BQ41" s="674"/>
      <c r="BR41" s="674"/>
      <c r="BS41" s="674"/>
      <c r="BT41" s="674"/>
      <c r="BU41" s="675"/>
      <c r="BV41" s="640">
        <v>1</v>
      </c>
      <c r="BW41" s="641"/>
      <c r="BX41" s="641"/>
      <c r="BY41" s="641"/>
      <c r="BZ41" s="641"/>
      <c r="CA41" s="641"/>
      <c r="CB41" s="684"/>
      <c r="CD41" s="673" t="s">
        <v>352</v>
      </c>
      <c r="CE41" s="674"/>
      <c r="CF41" s="674"/>
      <c r="CG41" s="674"/>
      <c r="CH41" s="674"/>
      <c r="CI41" s="674"/>
      <c r="CJ41" s="674"/>
      <c r="CK41" s="674"/>
      <c r="CL41" s="674"/>
      <c r="CM41" s="674"/>
      <c r="CN41" s="674"/>
      <c r="CO41" s="674"/>
      <c r="CP41" s="674"/>
      <c r="CQ41" s="675"/>
      <c r="CR41" s="640" t="s">
        <v>229</v>
      </c>
      <c r="CS41" s="659"/>
      <c r="CT41" s="659"/>
      <c r="CU41" s="659"/>
      <c r="CV41" s="659"/>
      <c r="CW41" s="659"/>
      <c r="CX41" s="659"/>
      <c r="CY41" s="660"/>
      <c r="CZ41" s="643" t="s">
        <v>229</v>
      </c>
      <c r="DA41" s="661"/>
      <c r="DB41" s="661"/>
      <c r="DC41" s="662"/>
      <c r="DD41" s="646" t="s">
        <v>138</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353</v>
      </c>
      <c r="C42" s="622"/>
      <c r="D42" s="622"/>
      <c r="E42" s="622"/>
      <c r="F42" s="622"/>
      <c r="G42" s="622"/>
      <c r="H42" s="622"/>
      <c r="I42" s="622"/>
      <c r="J42" s="622"/>
      <c r="K42" s="622"/>
      <c r="L42" s="622"/>
      <c r="M42" s="622"/>
      <c r="N42" s="622"/>
      <c r="O42" s="622"/>
      <c r="P42" s="622"/>
      <c r="Q42" s="623"/>
      <c r="R42" s="624">
        <v>4525111</v>
      </c>
      <c r="S42" s="663"/>
      <c r="T42" s="663"/>
      <c r="U42" s="663"/>
      <c r="V42" s="663"/>
      <c r="W42" s="663"/>
      <c r="X42" s="663"/>
      <c r="Y42" s="665"/>
      <c r="Z42" s="666">
        <v>100</v>
      </c>
      <c r="AA42" s="666"/>
      <c r="AB42" s="666"/>
      <c r="AC42" s="666"/>
      <c r="AD42" s="667">
        <v>2183271</v>
      </c>
      <c r="AE42" s="667"/>
      <c r="AF42" s="667"/>
      <c r="AG42" s="667"/>
      <c r="AH42" s="667"/>
      <c r="AI42" s="667"/>
      <c r="AJ42" s="667"/>
      <c r="AK42" s="667"/>
      <c r="AL42" s="627">
        <v>100</v>
      </c>
      <c r="AM42" s="668"/>
      <c r="AN42" s="668"/>
      <c r="AO42" s="669"/>
      <c r="AQ42" s="670" t="s">
        <v>354</v>
      </c>
      <c r="AR42" s="671"/>
      <c r="AS42" s="671"/>
      <c r="AT42" s="671"/>
      <c r="AU42" s="671"/>
      <c r="AV42" s="671"/>
      <c r="AW42" s="671"/>
      <c r="AX42" s="671"/>
      <c r="AY42" s="672"/>
      <c r="AZ42" s="624">
        <v>208025</v>
      </c>
      <c r="BA42" s="663"/>
      <c r="BB42" s="663"/>
      <c r="BC42" s="663"/>
      <c r="BD42" s="625"/>
      <c r="BE42" s="625"/>
      <c r="BF42" s="689"/>
      <c r="BG42" s="687"/>
      <c r="BH42" s="688"/>
      <c r="BI42" s="688"/>
      <c r="BJ42" s="688"/>
      <c r="BK42" s="688"/>
      <c r="BL42" s="237"/>
      <c r="BM42" s="690" t="s">
        <v>355</v>
      </c>
      <c r="BN42" s="690"/>
      <c r="BO42" s="690"/>
      <c r="BP42" s="690"/>
      <c r="BQ42" s="690"/>
      <c r="BR42" s="690"/>
      <c r="BS42" s="690"/>
      <c r="BT42" s="690"/>
      <c r="BU42" s="691"/>
      <c r="BV42" s="624">
        <v>361</v>
      </c>
      <c r="BW42" s="663"/>
      <c r="BX42" s="663"/>
      <c r="BY42" s="663"/>
      <c r="BZ42" s="663"/>
      <c r="CA42" s="663"/>
      <c r="CB42" s="664"/>
      <c r="CD42" s="637" t="s">
        <v>356</v>
      </c>
      <c r="CE42" s="638"/>
      <c r="CF42" s="638"/>
      <c r="CG42" s="638"/>
      <c r="CH42" s="638"/>
      <c r="CI42" s="638"/>
      <c r="CJ42" s="638"/>
      <c r="CK42" s="638"/>
      <c r="CL42" s="638"/>
      <c r="CM42" s="638"/>
      <c r="CN42" s="638"/>
      <c r="CO42" s="638"/>
      <c r="CP42" s="638"/>
      <c r="CQ42" s="639"/>
      <c r="CR42" s="640">
        <v>1433745</v>
      </c>
      <c r="CS42" s="641"/>
      <c r="CT42" s="641"/>
      <c r="CU42" s="641"/>
      <c r="CV42" s="641"/>
      <c r="CW42" s="641"/>
      <c r="CX42" s="641"/>
      <c r="CY42" s="642"/>
      <c r="CZ42" s="643">
        <v>33.5</v>
      </c>
      <c r="DA42" s="644"/>
      <c r="DB42" s="644"/>
      <c r="DC42" s="645"/>
      <c r="DD42" s="646">
        <v>301565</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8"/>
      <c r="BW43" s="238"/>
      <c r="BX43" s="238"/>
      <c r="BY43" s="238"/>
      <c r="BZ43" s="238"/>
      <c r="CA43" s="238"/>
      <c r="CB43" s="238"/>
      <c r="CD43" s="637" t="s">
        <v>357</v>
      </c>
      <c r="CE43" s="638"/>
      <c r="CF43" s="638"/>
      <c r="CG43" s="638"/>
      <c r="CH43" s="638"/>
      <c r="CI43" s="638"/>
      <c r="CJ43" s="638"/>
      <c r="CK43" s="638"/>
      <c r="CL43" s="638"/>
      <c r="CM43" s="638"/>
      <c r="CN43" s="638"/>
      <c r="CO43" s="638"/>
      <c r="CP43" s="638"/>
      <c r="CQ43" s="639"/>
      <c r="CR43" s="640">
        <v>34740</v>
      </c>
      <c r="CS43" s="659"/>
      <c r="CT43" s="659"/>
      <c r="CU43" s="659"/>
      <c r="CV43" s="659"/>
      <c r="CW43" s="659"/>
      <c r="CX43" s="659"/>
      <c r="CY43" s="660"/>
      <c r="CZ43" s="643">
        <v>0.8</v>
      </c>
      <c r="DA43" s="661"/>
      <c r="DB43" s="661"/>
      <c r="DC43" s="662"/>
      <c r="DD43" s="646">
        <v>34740</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305</v>
      </c>
      <c r="CE44" s="654"/>
      <c r="CF44" s="637" t="s">
        <v>358</v>
      </c>
      <c r="CG44" s="638"/>
      <c r="CH44" s="638"/>
      <c r="CI44" s="638"/>
      <c r="CJ44" s="638"/>
      <c r="CK44" s="638"/>
      <c r="CL44" s="638"/>
      <c r="CM44" s="638"/>
      <c r="CN44" s="638"/>
      <c r="CO44" s="638"/>
      <c r="CP44" s="638"/>
      <c r="CQ44" s="639"/>
      <c r="CR44" s="640">
        <v>1354134</v>
      </c>
      <c r="CS44" s="641"/>
      <c r="CT44" s="641"/>
      <c r="CU44" s="641"/>
      <c r="CV44" s="641"/>
      <c r="CW44" s="641"/>
      <c r="CX44" s="641"/>
      <c r="CY44" s="642"/>
      <c r="CZ44" s="643">
        <v>31.7</v>
      </c>
      <c r="DA44" s="644"/>
      <c r="DB44" s="644"/>
      <c r="DC44" s="645"/>
      <c r="DD44" s="646">
        <v>289465</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359</v>
      </c>
      <c r="CG45" s="638"/>
      <c r="CH45" s="638"/>
      <c r="CI45" s="638"/>
      <c r="CJ45" s="638"/>
      <c r="CK45" s="638"/>
      <c r="CL45" s="638"/>
      <c r="CM45" s="638"/>
      <c r="CN45" s="638"/>
      <c r="CO45" s="638"/>
      <c r="CP45" s="638"/>
      <c r="CQ45" s="639"/>
      <c r="CR45" s="640">
        <v>635515</v>
      </c>
      <c r="CS45" s="659"/>
      <c r="CT45" s="659"/>
      <c r="CU45" s="659"/>
      <c r="CV45" s="659"/>
      <c r="CW45" s="659"/>
      <c r="CX45" s="659"/>
      <c r="CY45" s="660"/>
      <c r="CZ45" s="643">
        <v>14.9</v>
      </c>
      <c r="DA45" s="661"/>
      <c r="DB45" s="661"/>
      <c r="DC45" s="662"/>
      <c r="DD45" s="646">
        <v>69824</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361</v>
      </c>
      <c r="CG46" s="638"/>
      <c r="CH46" s="638"/>
      <c r="CI46" s="638"/>
      <c r="CJ46" s="638"/>
      <c r="CK46" s="638"/>
      <c r="CL46" s="638"/>
      <c r="CM46" s="638"/>
      <c r="CN46" s="638"/>
      <c r="CO46" s="638"/>
      <c r="CP46" s="638"/>
      <c r="CQ46" s="639"/>
      <c r="CR46" s="640">
        <v>709088</v>
      </c>
      <c r="CS46" s="641"/>
      <c r="CT46" s="641"/>
      <c r="CU46" s="641"/>
      <c r="CV46" s="641"/>
      <c r="CW46" s="641"/>
      <c r="CX46" s="641"/>
      <c r="CY46" s="642"/>
      <c r="CZ46" s="643">
        <v>16.600000000000001</v>
      </c>
      <c r="DA46" s="644"/>
      <c r="DB46" s="644"/>
      <c r="DC46" s="645"/>
      <c r="DD46" s="646">
        <v>210110</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363</v>
      </c>
      <c r="CG47" s="638"/>
      <c r="CH47" s="638"/>
      <c r="CI47" s="638"/>
      <c r="CJ47" s="638"/>
      <c r="CK47" s="638"/>
      <c r="CL47" s="638"/>
      <c r="CM47" s="638"/>
      <c r="CN47" s="638"/>
      <c r="CO47" s="638"/>
      <c r="CP47" s="638"/>
      <c r="CQ47" s="639"/>
      <c r="CR47" s="640">
        <v>79611</v>
      </c>
      <c r="CS47" s="659"/>
      <c r="CT47" s="659"/>
      <c r="CU47" s="659"/>
      <c r="CV47" s="659"/>
      <c r="CW47" s="659"/>
      <c r="CX47" s="659"/>
      <c r="CY47" s="660"/>
      <c r="CZ47" s="643">
        <v>1.9</v>
      </c>
      <c r="DA47" s="661"/>
      <c r="DB47" s="661"/>
      <c r="DC47" s="662"/>
      <c r="DD47" s="646">
        <v>12100</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41" t="s">
        <v>364</v>
      </c>
      <c r="CD48" s="657"/>
      <c r="CE48" s="658"/>
      <c r="CF48" s="637" t="s">
        <v>365</v>
      </c>
      <c r="CG48" s="638"/>
      <c r="CH48" s="638"/>
      <c r="CI48" s="638"/>
      <c r="CJ48" s="638"/>
      <c r="CK48" s="638"/>
      <c r="CL48" s="638"/>
      <c r="CM48" s="638"/>
      <c r="CN48" s="638"/>
      <c r="CO48" s="638"/>
      <c r="CP48" s="638"/>
      <c r="CQ48" s="639"/>
      <c r="CR48" s="640" t="s">
        <v>138</v>
      </c>
      <c r="CS48" s="641"/>
      <c r="CT48" s="641"/>
      <c r="CU48" s="641"/>
      <c r="CV48" s="641"/>
      <c r="CW48" s="641"/>
      <c r="CX48" s="641"/>
      <c r="CY48" s="642"/>
      <c r="CZ48" s="643" t="s">
        <v>229</v>
      </c>
      <c r="DA48" s="644"/>
      <c r="DB48" s="644"/>
      <c r="DC48" s="645"/>
      <c r="DD48" s="646" t="s">
        <v>138</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366</v>
      </c>
      <c r="CE49" s="622"/>
      <c r="CF49" s="622"/>
      <c r="CG49" s="622"/>
      <c r="CH49" s="622"/>
      <c r="CI49" s="622"/>
      <c r="CJ49" s="622"/>
      <c r="CK49" s="622"/>
      <c r="CL49" s="622"/>
      <c r="CM49" s="622"/>
      <c r="CN49" s="622"/>
      <c r="CO49" s="622"/>
      <c r="CP49" s="622"/>
      <c r="CQ49" s="623"/>
      <c r="CR49" s="624">
        <v>4277527</v>
      </c>
      <c r="CS49" s="625"/>
      <c r="CT49" s="625"/>
      <c r="CU49" s="625"/>
      <c r="CV49" s="625"/>
      <c r="CW49" s="625"/>
      <c r="CX49" s="625"/>
      <c r="CY49" s="626"/>
      <c r="CZ49" s="627">
        <v>100</v>
      </c>
      <c r="DA49" s="628"/>
      <c r="DB49" s="628"/>
      <c r="DC49" s="629"/>
      <c r="DD49" s="630">
        <v>2494783</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w/ctERFEN9QgNl99kVJ1ELJakeMqgkLl85ivINMyMoFMF+mBEJtGUockWX1muaUWgNyZljOvCm9mBDIWwmTEOw==" saltValue="+sTu5GuY4HHYwcZ5deKor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368</v>
      </c>
      <c r="DK2" s="1166"/>
      <c r="DL2" s="1166"/>
      <c r="DM2" s="1166"/>
      <c r="DN2" s="1166"/>
      <c r="DO2" s="1167"/>
      <c r="DP2" s="250"/>
      <c r="DQ2" s="1165" t="s">
        <v>369</v>
      </c>
      <c r="DR2" s="1166"/>
      <c r="DS2" s="1166"/>
      <c r="DT2" s="1166"/>
      <c r="DU2" s="1166"/>
      <c r="DV2" s="1166"/>
      <c r="DW2" s="1166"/>
      <c r="DX2" s="1166"/>
      <c r="DY2" s="1166"/>
      <c r="DZ2" s="1167"/>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18" t="s">
        <v>370</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50" t="s">
        <v>372</v>
      </c>
      <c r="B5" s="1051"/>
      <c r="C5" s="1051"/>
      <c r="D5" s="1051"/>
      <c r="E5" s="1051"/>
      <c r="F5" s="1051"/>
      <c r="G5" s="1051"/>
      <c r="H5" s="1051"/>
      <c r="I5" s="1051"/>
      <c r="J5" s="1051"/>
      <c r="K5" s="1051"/>
      <c r="L5" s="1051"/>
      <c r="M5" s="1051"/>
      <c r="N5" s="1051"/>
      <c r="O5" s="1051"/>
      <c r="P5" s="1052"/>
      <c r="Q5" s="1056" t="s">
        <v>373</v>
      </c>
      <c r="R5" s="1057"/>
      <c r="S5" s="1057"/>
      <c r="T5" s="1057"/>
      <c r="U5" s="1058"/>
      <c r="V5" s="1056" t="s">
        <v>374</v>
      </c>
      <c r="W5" s="1057"/>
      <c r="X5" s="1057"/>
      <c r="Y5" s="1057"/>
      <c r="Z5" s="1058"/>
      <c r="AA5" s="1056" t="s">
        <v>375</v>
      </c>
      <c r="AB5" s="1057"/>
      <c r="AC5" s="1057"/>
      <c r="AD5" s="1057"/>
      <c r="AE5" s="1057"/>
      <c r="AF5" s="1168" t="s">
        <v>376</v>
      </c>
      <c r="AG5" s="1057"/>
      <c r="AH5" s="1057"/>
      <c r="AI5" s="1057"/>
      <c r="AJ5" s="1072"/>
      <c r="AK5" s="1057" t="s">
        <v>377</v>
      </c>
      <c r="AL5" s="1057"/>
      <c r="AM5" s="1057"/>
      <c r="AN5" s="1057"/>
      <c r="AO5" s="1058"/>
      <c r="AP5" s="1056" t="s">
        <v>378</v>
      </c>
      <c r="AQ5" s="1057"/>
      <c r="AR5" s="1057"/>
      <c r="AS5" s="1057"/>
      <c r="AT5" s="1058"/>
      <c r="AU5" s="1056" t="s">
        <v>379</v>
      </c>
      <c r="AV5" s="1057"/>
      <c r="AW5" s="1057"/>
      <c r="AX5" s="1057"/>
      <c r="AY5" s="1072"/>
      <c r="AZ5" s="257"/>
      <c r="BA5" s="257"/>
      <c r="BB5" s="257"/>
      <c r="BC5" s="257"/>
      <c r="BD5" s="257"/>
      <c r="BE5" s="258"/>
      <c r="BF5" s="258"/>
      <c r="BG5" s="258"/>
      <c r="BH5" s="258"/>
      <c r="BI5" s="258"/>
      <c r="BJ5" s="258"/>
      <c r="BK5" s="258"/>
      <c r="BL5" s="258"/>
      <c r="BM5" s="258"/>
      <c r="BN5" s="258"/>
      <c r="BO5" s="258"/>
      <c r="BP5" s="258"/>
      <c r="BQ5" s="1050" t="s">
        <v>380</v>
      </c>
      <c r="BR5" s="1051"/>
      <c r="BS5" s="1051"/>
      <c r="BT5" s="1051"/>
      <c r="BU5" s="1051"/>
      <c r="BV5" s="1051"/>
      <c r="BW5" s="1051"/>
      <c r="BX5" s="1051"/>
      <c r="BY5" s="1051"/>
      <c r="BZ5" s="1051"/>
      <c r="CA5" s="1051"/>
      <c r="CB5" s="1051"/>
      <c r="CC5" s="1051"/>
      <c r="CD5" s="1051"/>
      <c r="CE5" s="1051"/>
      <c r="CF5" s="1051"/>
      <c r="CG5" s="1052"/>
      <c r="CH5" s="1056" t="s">
        <v>381</v>
      </c>
      <c r="CI5" s="1057"/>
      <c r="CJ5" s="1057"/>
      <c r="CK5" s="1057"/>
      <c r="CL5" s="1058"/>
      <c r="CM5" s="1056" t="s">
        <v>382</v>
      </c>
      <c r="CN5" s="1057"/>
      <c r="CO5" s="1057"/>
      <c r="CP5" s="1057"/>
      <c r="CQ5" s="1058"/>
      <c r="CR5" s="1056" t="s">
        <v>383</v>
      </c>
      <c r="CS5" s="1057"/>
      <c r="CT5" s="1057"/>
      <c r="CU5" s="1057"/>
      <c r="CV5" s="1058"/>
      <c r="CW5" s="1056" t="s">
        <v>384</v>
      </c>
      <c r="CX5" s="1057"/>
      <c r="CY5" s="1057"/>
      <c r="CZ5" s="1057"/>
      <c r="DA5" s="1058"/>
      <c r="DB5" s="1056" t="s">
        <v>385</v>
      </c>
      <c r="DC5" s="1057"/>
      <c r="DD5" s="1057"/>
      <c r="DE5" s="1057"/>
      <c r="DF5" s="1058"/>
      <c r="DG5" s="1153" t="s">
        <v>386</v>
      </c>
      <c r="DH5" s="1154"/>
      <c r="DI5" s="1154"/>
      <c r="DJ5" s="1154"/>
      <c r="DK5" s="1155"/>
      <c r="DL5" s="1153" t="s">
        <v>387</v>
      </c>
      <c r="DM5" s="1154"/>
      <c r="DN5" s="1154"/>
      <c r="DO5" s="1154"/>
      <c r="DP5" s="1155"/>
      <c r="DQ5" s="1056" t="s">
        <v>388</v>
      </c>
      <c r="DR5" s="1057"/>
      <c r="DS5" s="1057"/>
      <c r="DT5" s="1057"/>
      <c r="DU5" s="1058"/>
      <c r="DV5" s="1056" t="s">
        <v>379</v>
      </c>
      <c r="DW5" s="1057"/>
      <c r="DX5" s="1057"/>
      <c r="DY5" s="1057"/>
      <c r="DZ5" s="1072"/>
      <c r="EA5" s="255"/>
    </row>
    <row r="6" spans="1:131" s="256" customFormat="1" ht="26.25" customHeight="1" thickBot="1">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c r="A7" s="259">
        <v>1</v>
      </c>
      <c r="B7" s="1105" t="s">
        <v>389</v>
      </c>
      <c r="C7" s="1106"/>
      <c r="D7" s="1106"/>
      <c r="E7" s="1106"/>
      <c r="F7" s="1106"/>
      <c r="G7" s="1106"/>
      <c r="H7" s="1106"/>
      <c r="I7" s="1106"/>
      <c r="J7" s="1106"/>
      <c r="K7" s="1106"/>
      <c r="L7" s="1106"/>
      <c r="M7" s="1106"/>
      <c r="N7" s="1106"/>
      <c r="O7" s="1106"/>
      <c r="P7" s="1107"/>
      <c r="Q7" s="1159">
        <v>4525</v>
      </c>
      <c r="R7" s="1160"/>
      <c r="S7" s="1160"/>
      <c r="T7" s="1160"/>
      <c r="U7" s="1160"/>
      <c r="V7" s="1160">
        <v>4278</v>
      </c>
      <c r="W7" s="1160"/>
      <c r="X7" s="1160"/>
      <c r="Y7" s="1160"/>
      <c r="Z7" s="1160"/>
      <c r="AA7" s="1160">
        <v>248</v>
      </c>
      <c r="AB7" s="1160"/>
      <c r="AC7" s="1160"/>
      <c r="AD7" s="1160"/>
      <c r="AE7" s="1161"/>
      <c r="AF7" s="1162">
        <v>161</v>
      </c>
      <c r="AG7" s="1163"/>
      <c r="AH7" s="1163"/>
      <c r="AI7" s="1163"/>
      <c r="AJ7" s="1164"/>
      <c r="AK7" s="1146">
        <v>276</v>
      </c>
      <c r="AL7" s="1147"/>
      <c r="AM7" s="1147"/>
      <c r="AN7" s="1147"/>
      <c r="AO7" s="1147"/>
      <c r="AP7" s="1147">
        <v>3593</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581</v>
      </c>
      <c r="BT7" s="1151"/>
      <c r="BU7" s="1151"/>
      <c r="BV7" s="1151"/>
      <c r="BW7" s="1151"/>
      <c r="BX7" s="1151"/>
      <c r="BY7" s="1151"/>
      <c r="BZ7" s="1151"/>
      <c r="CA7" s="1151"/>
      <c r="CB7" s="1151"/>
      <c r="CC7" s="1151"/>
      <c r="CD7" s="1151"/>
      <c r="CE7" s="1151"/>
      <c r="CF7" s="1151"/>
      <c r="CG7" s="1152"/>
      <c r="CH7" s="1143">
        <v>-4</v>
      </c>
      <c r="CI7" s="1144"/>
      <c r="CJ7" s="1144"/>
      <c r="CK7" s="1144"/>
      <c r="CL7" s="1145"/>
      <c r="CM7" s="1143">
        <v>15</v>
      </c>
      <c r="CN7" s="1144"/>
      <c r="CO7" s="1144"/>
      <c r="CP7" s="1144"/>
      <c r="CQ7" s="1145"/>
      <c r="CR7" s="1143">
        <v>40</v>
      </c>
      <c r="CS7" s="1144"/>
      <c r="CT7" s="1144"/>
      <c r="CU7" s="1144"/>
      <c r="CV7" s="1145"/>
      <c r="CW7" s="1143" t="s">
        <v>573</v>
      </c>
      <c r="CX7" s="1144"/>
      <c r="CY7" s="1144"/>
      <c r="CZ7" s="1144"/>
      <c r="DA7" s="1145"/>
      <c r="DB7" s="1143">
        <v>8</v>
      </c>
      <c r="DC7" s="1144"/>
      <c r="DD7" s="1144"/>
      <c r="DE7" s="1144"/>
      <c r="DF7" s="1145"/>
      <c r="DG7" s="1143" t="s">
        <v>573</v>
      </c>
      <c r="DH7" s="1144"/>
      <c r="DI7" s="1144"/>
      <c r="DJ7" s="1144"/>
      <c r="DK7" s="1145"/>
      <c r="DL7" s="1143" t="s">
        <v>573</v>
      </c>
      <c r="DM7" s="1144"/>
      <c r="DN7" s="1144"/>
      <c r="DO7" s="1144"/>
      <c r="DP7" s="1145"/>
      <c r="DQ7" s="1143" t="s">
        <v>573</v>
      </c>
      <c r="DR7" s="1144"/>
      <c r="DS7" s="1144"/>
      <c r="DT7" s="1144"/>
      <c r="DU7" s="1145"/>
      <c r="DV7" s="1170"/>
      <c r="DW7" s="1171"/>
      <c r="DX7" s="1171"/>
      <c r="DY7" s="1171"/>
      <c r="DZ7" s="1172"/>
      <c r="EA7" s="255"/>
    </row>
    <row r="8" spans="1:131" s="256" customFormat="1" ht="26.25" customHeight="1">
      <c r="A8" s="262">
        <v>2</v>
      </c>
      <c r="B8" s="1086"/>
      <c r="C8" s="1087"/>
      <c r="D8" s="1087"/>
      <c r="E8" s="1087"/>
      <c r="F8" s="1087"/>
      <c r="G8" s="1087"/>
      <c r="H8" s="1087"/>
      <c r="I8" s="1087"/>
      <c r="J8" s="1087"/>
      <c r="K8" s="1087"/>
      <c r="L8" s="1087"/>
      <c r="M8" s="1087"/>
      <c r="N8" s="1087"/>
      <c r="O8" s="1087"/>
      <c r="P8" s="1088"/>
      <c r="Q8" s="1098"/>
      <c r="R8" s="1099"/>
      <c r="S8" s="1099"/>
      <c r="T8" s="1099"/>
      <c r="U8" s="1099"/>
      <c r="V8" s="1099"/>
      <c r="W8" s="1099"/>
      <c r="X8" s="1099"/>
      <c r="Y8" s="1099"/>
      <c r="Z8" s="1099"/>
      <c r="AA8" s="1099"/>
      <c r="AB8" s="1099"/>
      <c r="AC8" s="1099"/>
      <c r="AD8" s="1099"/>
      <c r="AE8" s="1100"/>
      <c r="AF8" s="1092"/>
      <c r="AG8" s="1093"/>
      <c r="AH8" s="1093"/>
      <c r="AI8" s="1093"/>
      <c r="AJ8" s="1094"/>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582</v>
      </c>
      <c r="BT8" s="1070"/>
      <c r="BU8" s="1070"/>
      <c r="BV8" s="1070"/>
      <c r="BW8" s="1070"/>
      <c r="BX8" s="1070"/>
      <c r="BY8" s="1070"/>
      <c r="BZ8" s="1070"/>
      <c r="CA8" s="1070"/>
      <c r="CB8" s="1070"/>
      <c r="CC8" s="1070"/>
      <c r="CD8" s="1070"/>
      <c r="CE8" s="1070"/>
      <c r="CF8" s="1070"/>
      <c r="CG8" s="1071"/>
      <c r="CH8" s="1044">
        <v>-19</v>
      </c>
      <c r="CI8" s="1045"/>
      <c r="CJ8" s="1045"/>
      <c r="CK8" s="1045"/>
      <c r="CL8" s="1046"/>
      <c r="CM8" s="1044">
        <v>200</v>
      </c>
      <c r="CN8" s="1045"/>
      <c r="CO8" s="1045"/>
      <c r="CP8" s="1045"/>
      <c r="CQ8" s="1046"/>
      <c r="CR8" s="1044">
        <v>1</v>
      </c>
      <c r="CS8" s="1045"/>
      <c r="CT8" s="1045"/>
      <c r="CU8" s="1045"/>
      <c r="CV8" s="1046"/>
      <c r="CW8" s="1044">
        <v>2</v>
      </c>
      <c r="CX8" s="1045"/>
      <c r="CY8" s="1045"/>
      <c r="CZ8" s="1045"/>
      <c r="DA8" s="1046"/>
      <c r="DB8" s="1044" t="s">
        <v>573</v>
      </c>
      <c r="DC8" s="1045"/>
      <c r="DD8" s="1045"/>
      <c r="DE8" s="1045"/>
      <c r="DF8" s="1046"/>
      <c r="DG8" s="1044" t="s">
        <v>509</v>
      </c>
      <c r="DH8" s="1045"/>
      <c r="DI8" s="1045"/>
      <c r="DJ8" s="1045"/>
      <c r="DK8" s="1046"/>
      <c r="DL8" s="1044" t="s">
        <v>509</v>
      </c>
      <c r="DM8" s="1045"/>
      <c r="DN8" s="1045"/>
      <c r="DO8" s="1045"/>
      <c r="DP8" s="1046"/>
      <c r="DQ8" s="1044" t="s">
        <v>509</v>
      </c>
      <c r="DR8" s="1045"/>
      <c r="DS8" s="1045"/>
      <c r="DT8" s="1045"/>
      <c r="DU8" s="1046"/>
      <c r="DV8" s="1047"/>
      <c r="DW8" s="1048"/>
      <c r="DX8" s="1048"/>
      <c r="DY8" s="1048"/>
      <c r="DZ8" s="1049"/>
      <c r="EA8" s="255"/>
    </row>
    <row r="9" spans="1:131" s="256" customFormat="1" ht="26.25" customHeight="1">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390</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c r="A23" s="265" t="s">
        <v>391</v>
      </c>
      <c r="B23" s="999" t="s">
        <v>392</v>
      </c>
      <c r="C23" s="1000"/>
      <c r="D23" s="1000"/>
      <c r="E23" s="1000"/>
      <c r="F23" s="1000"/>
      <c r="G23" s="1000"/>
      <c r="H23" s="1000"/>
      <c r="I23" s="1000"/>
      <c r="J23" s="1000"/>
      <c r="K23" s="1000"/>
      <c r="L23" s="1000"/>
      <c r="M23" s="1000"/>
      <c r="N23" s="1000"/>
      <c r="O23" s="1000"/>
      <c r="P23" s="1001"/>
      <c r="Q23" s="1123">
        <v>4525</v>
      </c>
      <c r="R23" s="1124"/>
      <c r="S23" s="1124"/>
      <c r="T23" s="1124"/>
      <c r="U23" s="1124"/>
      <c r="V23" s="1124">
        <v>4278</v>
      </c>
      <c r="W23" s="1124"/>
      <c r="X23" s="1124"/>
      <c r="Y23" s="1124"/>
      <c r="Z23" s="1124"/>
      <c r="AA23" s="1124">
        <v>248</v>
      </c>
      <c r="AB23" s="1124"/>
      <c r="AC23" s="1124"/>
      <c r="AD23" s="1124"/>
      <c r="AE23" s="1125"/>
      <c r="AF23" s="1126">
        <v>161</v>
      </c>
      <c r="AG23" s="1124"/>
      <c r="AH23" s="1124"/>
      <c r="AI23" s="1124"/>
      <c r="AJ23" s="1127"/>
      <c r="AK23" s="1128"/>
      <c r="AL23" s="1129"/>
      <c r="AM23" s="1129"/>
      <c r="AN23" s="1129"/>
      <c r="AO23" s="1129"/>
      <c r="AP23" s="1124">
        <v>3593</v>
      </c>
      <c r="AQ23" s="1124"/>
      <c r="AR23" s="1124"/>
      <c r="AS23" s="1124"/>
      <c r="AT23" s="1124"/>
      <c r="AU23" s="1130"/>
      <c r="AV23" s="1130"/>
      <c r="AW23" s="1130"/>
      <c r="AX23" s="1130"/>
      <c r="AY23" s="1131"/>
      <c r="AZ23" s="1120" t="s">
        <v>393</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c r="A24" s="1119" t="s">
        <v>394</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c r="A25" s="1118" t="s">
        <v>395</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c r="A26" s="1050" t="s">
        <v>372</v>
      </c>
      <c r="B26" s="1051"/>
      <c r="C26" s="1051"/>
      <c r="D26" s="1051"/>
      <c r="E26" s="1051"/>
      <c r="F26" s="1051"/>
      <c r="G26" s="1051"/>
      <c r="H26" s="1051"/>
      <c r="I26" s="1051"/>
      <c r="J26" s="1051"/>
      <c r="K26" s="1051"/>
      <c r="L26" s="1051"/>
      <c r="M26" s="1051"/>
      <c r="N26" s="1051"/>
      <c r="O26" s="1051"/>
      <c r="P26" s="1052"/>
      <c r="Q26" s="1056" t="s">
        <v>396</v>
      </c>
      <c r="R26" s="1057"/>
      <c r="S26" s="1057"/>
      <c r="T26" s="1057"/>
      <c r="U26" s="1058"/>
      <c r="V26" s="1056" t="s">
        <v>397</v>
      </c>
      <c r="W26" s="1057"/>
      <c r="X26" s="1057"/>
      <c r="Y26" s="1057"/>
      <c r="Z26" s="1058"/>
      <c r="AA26" s="1056" t="s">
        <v>398</v>
      </c>
      <c r="AB26" s="1057"/>
      <c r="AC26" s="1057"/>
      <c r="AD26" s="1057"/>
      <c r="AE26" s="1057"/>
      <c r="AF26" s="1114" t="s">
        <v>399</v>
      </c>
      <c r="AG26" s="1063"/>
      <c r="AH26" s="1063"/>
      <c r="AI26" s="1063"/>
      <c r="AJ26" s="1115"/>
      <c r="AK26" s="1057" t="s">
        <v>400</v>
      </c>
      <c r="AL26" s="1057"/>
      <c r="AM26" s="1057"/>
      <c r="AN26" s="1057"/>
      <c r="AO26" s="1058"/>
      <c r="AP26" s="1056" t="s">
        <v>401</v>
      </c>
      <c r="AQ26" s="1057"/>
      <c r="AR26" s="1057"/>
      <c r="AS26" s="1057"/>
      <c r="AT26" s="1058"/>
      <c r="AU26" s="1056" t="s">
        <v>402</v>
      </c>
      <c r="AV26" s="1057"/>
      <c r="AW26" s="1057"/>
      <c r="AX26" s="1057"/>
      <c r="AY26" s="1058"/>
      <c r="AZ26" s="1056" t="s">
        <v>403</v>
      </c>
      <c r="BA26" s="1057"/>
      <c r="BB26" s="1057"/>
      <c r="BC26" s="1057"/>
      <c r="BD26" s="1058"/>
      <c r="BE26" s="1056" t="s">
        <v>379</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c r="A28" s="267">
        <v>1</v>
      </c>
      <c r="B28" s="1105" t="s">
        <v>404</v>
      </c>
      <c r="C28" s="1106"/>
      <c r="D28" s="1106"/>
      <c r="E28" s="1106"/>
      <c r="F28" s="1106"/>
      <c r="G28" s="1106"/>
      <c r="H28" s="1106"/>
      <c r="I28" s="1106"/>
      <c r="J28" s="1106"/>
      <c r="K28" s="1106"/>
      <c r="L28" s="1106"/>
      <c r="M28" s="1106"/>
      <c r="N28" s="1106"/>
      <c r="O28" s="1106"/>
      <c r="P28" s="1107"/>
      <c r="Q28" s="1108">
        <v>506</v>
      </c>
      <c r="R28" s="1109"/>
      <c r="S28" s="1109"/>
      <c r="T28" s="1109"/>
      <c r="U28" s="1109"/>
      <c r="V28" s="1109">
        <v>457</v>
      </c>
      <c r="W28" s="1109"/>
      <c r="X28" s="1109"/>
      <c r="Y28" s="1109"/>
      <c r="Z28" s="1109"/>
      <c r="AA28" s="1109">
        <v>50</v>
      </c>
      <c r="AB28" s="1109"/>
      <c r="AC28" s="1109"/>
      <c r="AD28" s="1109"/>
      <c r="AE28" s="1110"/>
      <c r="AF28" s="1111">
        <v>50</v>
      </c>
      <c r="AG28" s="1109"/>
      <c r="AH28" s="1109"/>
      <c r="AI28" s="1109"/>
      <c r="AJ28" s="1112"/>
      <c r="AK28" s="1113">
        <v>47</v>
      </c>
      <c r="AL28" s="1101"/>
      <c r="AM28" s="1101"/>
      <c r="AN28" s="1101"/>
      <c r="AO28" s="1101"/>
      <c r="AP28" s="1101" t="s">
        <v>573</v>
      </c>
      <c r="AQ28" s="1101"/>
      <c r="AR28" s="1101"/>
      <c r="AS28" s="1101"/>
      <c r="AT28" s="1101"/>
      <c r="AU28" s="1101" t="s">
        <v>573</v>
      </c>
      <c r="AV28" s="1101"/>
      <c r="AW28" s="1101"/>
      <c r="AX28" s="1101"/>
      <c r="AY28" s="1101"/>
      <c r="AZ28" s="1102" t="s">
        <v>573</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c r="A29" s="267">
        <v>2</v>
      </c>
      <c r="B29" s="1086" t="s">
        <v>405</v>
      </c>
      <c r="C29" s="1087"/>
      <c r="D29" s="1087"/>
      <c r="E29" s="1087"/>
      <c r="F29" s="1087"/>
      <c r="G29" s="1087"/>
      <c r="H29" s="1087"/>
      <c r="I29" s="1087"/>
      <c r="J29" s="1087"/>
      <c r="K29" s="1087"/>
      <c r="L29" s="1087"/>
      <c r="M29" s="1087"/>
      <c r="N29" s="1087"/>
      <c r="O29" s="1087"/>
      <c r="P29" s="1088"/>
      <c r="Q29" s="1098">
        <v>719</v>
      </c>
      <c r="R29" s="1099"/>
      <c r="S29" s="1099"/>
      <c r="T29" s="1099"/>
      <c r="U29" s="1099"/>
      <c r="V29" s="1099">
        <v>698</v>
      </c>
      <c r="W29" s="1099"/>
      <c r="X29" s="1099"/>
      <c r="Y29" s="1099"/>
      <c r="Z29" s="1099"/>
      <c r="AA29" s="1099">
        <v>20</v>
      </c>
      <c r="AB29" s="1099"/>
      <c r="AC29" s="1099"/>
      <c r="AD29" s="1099"/>
      <c r="AE29" s="1100"/>
      <c r="AF29" s="1092">
        <v>20</v>
      </c>
      <c r="AG29" s="1093"/>
      <c r="AH29" s="1093"/>
      <c r="AI29" s="1093"/>
      <c r="AJ29" s="1094"/>
      <c r="AK29" s="1035">
        <v>23</v>
      </c>
      <c r="AL29" s="1026"/>
      <c r="AM29" s="1026"/>
      <c r="AN29" s="1026"/>
      <c r="AO29" s="1026"/>
      <c r="AP29" s="1026" t="s">
        <v>573</v>
      </c>
      <c r="AQ29" s="1026"/>
      <c r="AR29" s="1026"/>
      <c r="AS29" s="1026"/>
      <c r="AT29" s="1026"/>
      <c r="AU29" s="1026" t="s">
        <v>573</v>
      </c>
      <c r="AV29" s="1026"/>
      <c r="AW29" s="1026"/>
      <c r="AX29" s="1026"/>
      <c r="AY29" s="1026"/>
      <c r="AZ29" s="1097" t="s">
        <v>573</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c r="A30" s="267">
        <v>3</v>
      </c>
      <c r="B30" s="1086" t="s">
        <v>406</v>
      </c>
      <c r="C30" s="1087"/>
      <c r="D30" s="1087"/>
      <c r="E30" s="1087"/>
      <c r="F30" s="1087"/>
      <c r="G30" s="1087"/>
      <c r="H30" s="1087"/>
      <c r="I30" s="1087"/>
      <c r="J30" s="1087"/>
      <c r="K30" s="1087"/>
      <c r="L30" s="1087"/>
      <c r="M30" s="1087"/>
      <c r="N30" s="1087"/>
      <c r="O30" s="1087"/>
      <c r="P30" s="1088"/>
      <c r="Q30" s="1098">
        <v>53</v>
      </c>
      <c r="R30" s="1099"/>
      <c r="S30" s="1099"/>
      <c r="T30" s="1099"/>
      <c r="U30" s="1099"/>
      <c r="V30" s="1099">
        <v>53</v>
      </c>
      <c r="W30" s="1099"/>
      <c r="X30" s="1099"/>
      <c r="Y30" s="1099"/>
      <c r="Z30" s="1099"/>
      <c r="AA30" s="1099">
        <v>0</v>
      </c>
      <c r="AB30" s="1099"/>
      <c r="AC30" s="1099"/>
      <c r="AD30" s="1099"/>
      <c r="AE30" s="1100"/>
      <c r="AF30" s="1092">
        <v>0</v>
      </c>
      <c r="AG30" s="1093"/>
      <c r="AH30" s="1093"/>
      <c r="AI30" s="1093"/>
      <c r="AJ30" s="1094"/>
      <c r="AK30" s="1035">
        <v>101</v>
      </c>
      <c r="AL30" s="1026"/>
      <c r="AM30" s="1026"/>
      <c r="AN30" s="1026"/>
      <c r="AO30" s="1026"/>
      <c r="AP30" s="1026" t="s">
        <v>573</v>
      </c>
      <c r="AQ30" s="1026"/>
      <c r="AR30" s="1026"/>
      <c r="AS30" s="1026"/>
      <c r="AT30" s="1026"/>
      <c r="AU30" s="1026" t="s">
        <v>573</v>
      </c>
      <c r="AV30" s="1026"/>
      <c r="AW30" s="1026"/>
      <c r="AX30" s="1026"/>
      <c r="AY30" s="1026"/>
      <c r="AZ30" s="1097" t="s">
        <v>573</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c r="A31" s="267">
        <v>4</v>
      </c>
      <c r="B31" s="1086" t="s">
        <v>407</v>
      </c>
      <c r="C31" s="1087"/>
      <c r="D31" s="1087"/>
      <c r="E31" s="1087"/>
      <c r="F31" s="1087"/>
      <c r="G31" s="1087"/>
      <c r="H31" s="1087"/>
      <c r="I31" s="1087"/>
      <c r="J31" s="1087"/>
      <c r="K31" s="1087"/>
      <c r="L31" s="1087"/>
      <c r="M31" s="1087"/>
      <c r="N31" s="1087"/>
      <c r="O31" s="1087"/>
      <c r="P31" s="1088"/>
      <c r="Q31" s="1098">
        <v>97</v>
      </c>
      <c r="R31" s="1099"/>
      <c r="S31" s="1099"/>
      <c r="T31" s="1099"/>
      <c r="U31" s="1099"/>
      <c r="V31" s="1099">
        <v>91</v>
      </c>
      <c r="W31" s="1099"/>
      <c r="X31" s="1099"/>
      <c r="Y31" s="1099"/>
      <c r="Z31" s="1099"/>
      <c r="AA31" s="1099">
        <v>6</v>
      </c>
      <c r="AB31" s="1099"/>
      <c r="AC31" s="1099"/>
      <c r="AD31" s="1099"/>
      <c r="AE31" s="1100"/>
      <c r="AF31" s="1092">
        <v>6</v>
      </c>
      <c r="AG31" s="1093"/>
      <c r="AH31" s="1093"/>
      <c r="AI31" s="1093"/>
      <c r="AJ31" s="1094"/>
      <c r="AK31" s="1035">
        <v>50</v>
      </c>
      <c r="AL31" s="1026"/>
      <c r="AM31" s="1026"/>
      <c r="AN31" s="1026"/>
      <c r="AO31" s="1026"/>
      <c r="AP31" s="1026">
        <v>173</v>
      </c>
      <c r="AQ31" s="1026"/>
      <c r="AR31" s="1026"/>
      <c r="AS31" s="1026"/>
      <c r="AT31" s="1026"/>
      <c r="AU31" s="1026">
        <v>101</v>
      </c>
      <c r="AV31" s="1026"/>
      <c r="AW31" s="1026"/>
      <c r="AX31" s="1026"/>
      <c r="AY31" s="1026"/>
      <c r="AZ31" s="1097" t="s">
        <v>573</v>
      </c>
      <c r="BA31" s="1097"/>
      <c r="BB31" s="1097"/>
      <c r="BC31" s="1097"/>
      <c r="BD31" s="1097"/>
      <c r="BE31" s="1081" t="s">
        <v>408</v>
      </c>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c r="A32" s="267">
        <v>5</v>
      </c>
      <c r="B32" s="1086"/>
      <c r="C32" s="1087"/>
      <c r="D32" s="1087"/>
      <c r="E32" s="1087"/>
      <c r="F32" s="1087"/>
      <c r="G32" s="1087"/>
      <c r="H32" s="1087"/>
      <c r="I32" s="1087"/>
      <c r="J32" s="1087"/>
      <c r="K32" s="1087"/>
      <c r="L32" s="1087"/>
      <c r="M32" s="1087"/>
      <c r="N32" s="1087"/>
      <c r="O32" s="1087"/>
      <c r="P32" s="1088"/>
      <c r="Q32" s="1098"/>
      <c r="R32" s="1099"/>
      <c r="S32" s="1099"/>
      <c r="T32" s="1099"/>
      <c r="U32" s="1099"/>
      <c r="V32" s="1099"/>
      <c r="W32" s="1099"/>
      <c r="X32" s="1099"/>
      <c r="Y32" s="1099"/>
      <c r="Z32" s="1099"/>
      <c r="AA32" s="1099"/>
      <c r="AB32" s="1099"/>
      <c r="AC32" s="1099"/>
      <c r="AD32" s="1099"/>
      <c r="AE32" s="1100"/>
      <c r="AF32" s="1092"/>
      <c r="AG32" s="1093"/>
      <c r="AH32" s="1093"/>
      <c r="AI32" s="1093"/>
      <c r="AJ32" s="1094"/>
      <c r="AK32" s="1035"/>
      <c r="AL32" s="1026"/>
      <c r="AM32" s="1026"/>
      <c r="AN32" s="1026"/>
      <c r="AO32" s="1026"/>
      <c r="AP32" s="1026"/>
      <c r="AQ32" s="1026"/>
      <c r="AR32" s="1026"/>
      <c r="AS32" s="1026"/>
      <c r="AT32" s="1026"/>
      <c r="AU32" s="1026"/>
      <c r="AV32" s="1026"/>
      <c r="AW32" s="1026"/>
      <c r="AX32" s="1026"/>
      <c r="AY32" s="1026"/>
      <c r="AZ32" s="1097"/>
      <c r="BA32" s="1097"/>
      <c r="BB32" s="1097"/>
      <c r="BC32" s="1097"/>
      <c r="BD32" s="1097"/>
      <c r="BE32" s="1081"/>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c r="A33" s="267">
        <v>6</v>
      </c>
      <c r="B33" s="1086"/>
      <c r="C33" s="1087"/>
      <c r="D33" s="1087"/>
      <c r="E33" s="1087"/>
      <c r="F33" s="1087"/>
      <c r="G33" s="1087"/>
      <c r="H33" s="1087"/>
      <c r="I33" s="1087"/>
      <c r="J33" s="1087"/>
      <c r="K33" s="1087"/>
      <c r="L33" s="1087"/>
      <c r="M33" s="1087"/>
      <c r="N33" s="1087"/>
      <c r="O33" s="1087"/>
      <c r="P33" s="1088"/>
      <c r="Q33" s="1098"/>
      <c r="R33" s="1099"/>
      <c r="S33" s="1099"/>
      <c r="T33" s="1099"/>
      <c r="U33" s="1099"/>
      <c r="V33" s="1099"/>
      <c r="W33" s="1099"/>
      <c r="X33" s="1099"/>
      <c r="Y33" s="1099"/>
      <c r="Z33" s="1099"/>
      <c r="AA33" s="1099"/>
      <c r="AB33" s="1099"/>
      <c r="AC33" s="1099"/>
      <c r="AD33" s="1099"/>
      <c r="AE33" s="1100"/>
      <c r="AF33" s="1092"/>
      <c r="AG33" s="1093"/>
      <c r="AH33" s="1093"/>
      <c r="AI33" s="1093"/>
      <c r="AJ33" s="1094"/>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1"/>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c r="A34" s="267">
        <v>7</v>
      </c>
      <c r="B34" s="1086"/>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409</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c r="A63" s="265" t="s">
        <v>391</v>
      </c>
      <c r="B63" s="999" t="s">
        <v>410</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75</v>
      </c>
      <c r="AG63" s="1014"/>
      <c r="AH63" s="1014"/>
      <c r="AI63" s="1014"/>
      <c r="AJ63" s="1079"/>
      <c r="AK63" s="1080"/>
      <c r="AL63" s="1018"/>
      <c r="AM63" s="1018"/>
      <c r="AN63" s="1018"/>
      <c r="AO63" s="1018"/>
      <c r="AP63" s="1014">
        <v>173</v>
      </c>
      <c r="AQ63" s="1014"/>
      <c r="AR63" s="1014"/>
      <c r="AS63" s="1014"/>
      <c r="AT63" s="1014"/>
      <c r="AU63" s="1014">
        <v>101</v>
      </c>
      <c r="AV63" s="1014"/>
      <c r="AW63" s="1014"/>
      <c r="AX63" s="1014"/>
      <c r="AY63" s="1014"/>
      <c r="AZ63" s="1074"/>
      <c r="BA63" s="1074"/>
      <c r="BB63" s="1074"/>
      <c r="BC63" s="1074"/>
      <c r="BD63" s="1074"/>
      <c r="BE63" s="1015"/>
      <c r="BF63" s="1015"/>
      <c r="BG63" s="1015"/>
      <c r="BH63" s="1015"/>
      <c r="BI63" s="1016"/>
      <c r="BJ63" s="1075" t="s">
        <v>411</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c r="A66" s="1050" t="s">
        <v>413</v>
      </c>
      <c r="B66" s="1051"/>
      <c r="C66" s="1051"/>
      <c r="D66" s="1051"/>
      <c r="E66" s="1051"/>
      <c r="F66" s="1051"/>
      <c r="G66" s="1051"/>
      <c r="H66" s="1051"/>
      <c r="I66" s="1051"/>
      <c r="J66" s="1051"/>
      <c r="K66" s="1051"/>
      <c r="L66" s="1051"/>
      <c r="M66" s="1051"/>
      <c r="N66" s="1051"/>
      <c r="O66" s="1051"/>
      <c r="P66" s="1052"/>
      <c r="Q66" s="1056" t="s">
        <v>414</v>
      </c>
      <c r="R66" s="1057"/>
      <c r="S66" s="1057"/>
      <c r="T66" s="1057"/>
      <c r="U66" s="1058"/>
      <c r="V66" s="1056" t="s">
        <v>397</v>
      </c>
      <c r="W66" s="1057"/>
      <c r="X66" s="1057"/>
      <c r="Y66" s="1057"/>
      <c r="Z66" s="1058"/>
      <c r="AA66" s="1056" t="s">
        <v>415</v>
      </c>
      <c r="AB66" s="1057"/>
      <c r="AC66" s="1057"/>
      <c r="AD66" s="1057"/>
      <c r="AE66" s="1058"/>
      <c r="AF66" s="1062" t="s">
        <v>416</v>
      </c>
      <c r="AG66" s="1063"/>
      <c r="AH66" s="1063"/>
      <c r="AI66" s="1063"/>
      <c r="AJ66" s="1064"/>
      <c r="AK66" s="1056" t="s">
        <v>417</v>
      </c>
      <c r="AL66" s="1051"/>
      <c r="AM66" s="1051"/>
      <c r="AN66" s="1051"/>
      <c r="AO66" s="1052"/>
      <c r="AP66" s="1056" t="s">
        <v>418</v>
      </c>
      <c r="AQ66" s="1057"/>
      <c r="AR66" s="1057"/>
      <c r="AS66" s="1057"/>
      <c r="AT66" s="1058"/>
      <c r="AU66" s="1056" t="s">
        <v>419</v>
      </c>
      <c r="AV66" s="1057"/>
      <c r="AW66" s="1057"/>
      <c r="AX66" s="1057"/>
      <c r="AY66" s="1058"/>
      <c r="AZ66" s="1056" t="s">
        <v>379</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c r="A68" s="259">
        <v>1</v>
      </c>
      <c r="B68" s="1040" t="s">
        <v>574</v>
      </c>
      <c r="C68" s="1041"/>
      <c r="D68" s="1041"/>
      <c r="E68" s="1041"/>
      <c r="F68" s="1041"/>
      <c r="G68" s="1041"/>
      <c r="H68" s="1041"/>
      <c r="I68" s="1041"/>
      <c r="J68" s="1041"/>
      <c r="K68" s="1041"/>
      <c r="L68" s="1041"/>
      <c r="M68" s="1041"/>
      <c r="N68" s="1041"/>
      <c r="O68" s="1041"/>
      <c r="P68" s="1042"/>
      <c r="Q68" s="1043">
        <v>9132</v>
      </c>
      <c r="R68" s="1037"/>
      <c r="S68" s="1037"/>
      <c r="T68" s="1037"/>
      <c r="U68" s="1037"/>
      <c r="V68" s="1037">
        <v>7684</v>
      </c>
      <c r="W68" s="1037"/>
      <c r="X68" s="1037"/>
      <c r="Y68" s="1037"/>
      <c r="Z68" s="1037"/>
      <c r="AA68" s="1037">
        <v>1448</v>
      </c>
      <c r="AB68" s="1037"/>
      <c r="AC68" s="1037"/>
      <c r="AD68" s="1037"/>
      <c r="AE68" s="1037"/>
      <c r="AF68" s="1037">
        <v>1448</v>
      </c>
      <c r="AG68" s="1037"/>
      <c r="AH68" s="1037"/>
      <c r="AI68" s="1037"/>
      <c r="AJ68" s="1037"/>
      <c r="AK68" s="1037">
        <v>725</v>
      </c>
      <c r="AL68" s="1037"/>
      <c r="AM68" s="1037"/>
      <c r="AN68" s="1037"/>
      <c r="AO68" s="1037"/>
      <c r="AP68" s="1037" t="s">
        <v>573</v>
      </c>
      <c r="AQ68" s="1037"/>
      <c r="AR68" s="1037"/>
      <c r="AS68" s="1037"/>
      <c r="AT68" s="1037"/>
      <c r="AU68" s="1037" t="s">
        <v>573</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c r="A69" s="262">
        <v>2</v>
      </c>
      <c r="B69" s="1029" t="s">
        <v>575</v>
      </c>
      <c r="C69" s="1030"/>
      <c r="D69" s="1030"/>
      <c r="E69" s="1030"/>
      <c r="F69" s="1030"/>
      <c r="G69" s="1030"/>
      <c r="H69" s="1030"/>
      <c r="I69" s="1030"/>
      <c r="J69" s="1030"/>
      <c r="K69" s="1030"/>
      <c r="L69" s="1030"/>
      <c r="M69" s="1030"/>
      <c r="N69" s="1030"/>
      <c r="O69" s="1030"/>
      <c r="P69" s="1031"/>
      <c r="Q69" s="1032">
        <v>1062</v>
      </c>
      <c r="R69" s="1026"/>
      <c r="S69" s="1026"/>
      <c r="T69" s="1026"/>
      <c r="U69" s="1026"/>
      <c r="V69" s="1026">
        <v>1042</v>
      </c>
      <c r="W69" s="1026"/>
      <c r="X69" s="1026"/>
      <c r="Y69" s="1026"/>
      <c r="Z69" s="1026"/>
      <c r="AA69" s="1026">
        <v>20</v>
      </c>
      <c r="AB69" s="1026"/>
      <c r="AC69" s="1026"/>
      <c r="AD69" s="1026"/>
      <c r="AE69" s="1026"/>
      <c r="AF69" s="1026">
        <v>20</v>
      </c>
      <c r="AG69" s="1026"/>
      <c r="AH69" s="1026"/>
      <c r="AI69" s="1026"/>
      <c r="AJ69" s="1026"/>
      <c r="AK69" s="1026" t="s">
        <v>573</v>
      </c>
      <c r="AL69" s="1026"/>
      <c r="AM69" s="1026"/>
      <c r="AN69" s="1026"/>
      <c r="AO69" s="1026"/>
      <c r="AP69" s="1026">
        <v>738</v>
      </c>
      <c r="AQ69" s="1026"/>
      <c r="AR69" s="1026"/>
      <c r="AS69" s="1026"/>
      <c r="AT69" s="1026"/>
      <c r="AU69" s="1026">
        <v>30</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c r="A70" s="262">
        <v>3</v>
      </c>
      <c r="B70" s="1029" t="s">
        <v>576</v>
      </c>
      <c r="C70" s="1030"/>
      <c r="D70" s="1030"/>
      <c r="E70" s="1030"/>
      <c r="F70" s="1030"/>
      <c r="G70" s="1030"/>
      <c r="H70" s="1030"/>
      <c r="I70" s="1030"/>
      <c r="J70" s="1030"/>
      <c r="K70" s="1030"/>
      <c r="L70" s="1030"/>
      <c r="M70" s="1030"/>
      <c r="N70" s="1030"/>
      <c r="O70" s="1030"/>
      <c r="P70" s="1031"/>
      <c r="Q70" s="1032">
        <v>1843</v>
      </c>
      <c r="R70" s="1026"/>
      <c r="S70" s="1026"/>
      <c r="T70" s="1026"/>
      <c r="U70" s="1026"/>
      <c r="V70" s="1026">
        <v>1670</v>
      </c>
      <c r="W70" s="1026"/>
      <c r="X70" s="1026"/>
      <c r="Y70" s="1026"/>
      <c r="Z70" s="1026"/>
      <c r="AA70" s="1026">
        <v>173</v>
      </c>
      <c r="AB70" s="1026"/>
      <c r="AC70" s="1026"/>
      <c r="AD70" s="1026"/>
      <c r="AE70" s="1026"/>
      <c r="AF70" s="1026">
        <v>173</v>
      </c>
      <c r="AG70" s="1026"/>
      <c r="AH70" s="1026"/>
      <c r="AI70" s="1026"/>
      <c r="AJ70" s="1026"/>
      <c r="AK70" s="1026" t="s">
        <v>573</v>
      </c>
      <c r="AL70" s="1026"/>
      <c r="AM70" s="1026"/>
      <c r="AN70" s="1026"/>
      <c r="AO70" s="1026"/>
      <c r="AP70" s="1026">
        <v>409</v>
      </c>
      <c r="AQ70" s="1026"/>
      <c r="AR70" s="1026"/>
      <c r="AS70" s="1026"/>
      <c r="AT70" s="1026"/>
      <c r="AU70" s="1026">
        <v>20</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c r="A71" s="262">
        <v>4</v>
      </c>
      <c r="B71" s="1029" t="s">
        <v>577</v>
      </c>
      <c r="C71" s="1030"/>
      <c r="D71" s="1030"/>
      <c r="E71" s="1030"/>
      <c r="F71" s="1030"/>
      <c r="G71" s="1030"/>
      <c r="H71" s="1030"/>
      <c r="I71" s="1030"/>
      <c r="J71" s="1030"/>
      <c r="K71" s="1030"/>
      <c r="L71" s="1030"/>
      <c r="M71" s="1030"/>
      <c r="N71" s="1030"/>
      <c r="O71" s="1030"/>
      <c r="P71" s="1031"/>
      <c r="Q71" s="1032">
        <v>19</v>
      </c>
      <c r="R71" s="1026"/>
      <c r="S71" s="1026"/>
      <c r="T71" s="1026"/>
      <c r="U71" s="1026"/>
      <c r="V71" s="1026">
        <v>19</v>
      </c>
      <c r="W71" s="1026"/>
      <c r="X71" s="1026"/>
      <c r="Y71" s="1026"/>
      <c r="Z71" s="1026"/>
      <c r="AA71" s="1026">
        <v>0</v>
      </c>
      <c r="AB71" s="1026"/>
      <c r="AC71" s="1026"/>
      <c r="AD71" s="1026"/>
      <c r="AE71" s="1026"/>
      <c r="AF71" s="1026">
        <v>0</v>
      </c>
      <c r="AG71" s="1026"/>
      <c r="AH71" s="1026"/>
      <c r="AI71" s="1026"/>
      <c r="AJ71" s="1026"/>
      <c r="AK71" s="1026">
        <v>17</v>
      </c>
      <c r="AL71" s="1026"/>
      <c r="AM71" s="1026"/>
      <c r="AN71" s="1026"/>
      <c r="AO71" s="1026"/>
      <c r="AP71" s="1026" t="s">
        <v>573</v>
      </c>
      <c r="AQ71" s="1026"/>
      <c r="AR71" s="1026"/>
      <c r="AS71" s="1026"/>
      <c r="AT71" s="1026"/>
      <c r="AU71" s="1026" t="s">
        <v>573</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c r="A72" s="262">
        <v>5</v>
      </c>
      <c r="B72" s="1029" t="s">
        <v>578</v>
      </c>
      <c r="C72" s="1030"/>
      <c r="D72" s="1030"/>
      <c r="E72" s="1030"/>
      <c r="F72" s="1030"/>
      <c r="G72" s="1030"/>
      <c r="H72" s="1030"/>
      <c r="I72" s="1030"/>
      <c r="J72" s="1030"/>
      <c r="K72" s="1030"/>
      <c r="L72" s="1030"/>
      <c r="M72" s="1030"/>
      <c r="N72" s="1030"/>
      <c r="O72" s="1030"/>
      <c r="P72" s="1031"/>
      <c r="Q72" s="1032">
        <v>555</v>
      </c>
      <c r="R72" s="1026"/>
      <c r="S72" s="1026"/>
      <c r="T72" s="1026"/>
      <c r="U72" s="1026"/>
      <c r="V72" s="1026">
        <v>399</v>
      </c>
      <c r="W72" s="1026"/>
      <c r="X72" s="1026"/>
      <c r="Y72" s="1026"/>
      <c r="Z72" s="1026"/>
      <c r="AA72" s="1026">
        <v>156</v>
      </c>
      <c r="AB72" s="1026"/>
      <c r="AC72" s="1026"/>
      <c r="AD72" s="1026"/>
      <c r="AE72" s="1026"/>
      <c r="AF72" s="1026">
        <v>156</v>
      </c>
      <c r="AG72" s="1026"/>
      <c r="AH72" s="1026"/>
      <c r="AI72" s="1026"/>
      <c r="AJ72" s="1026"/>
      <c r="AK72" s="1026" t="s">
        <v>573</v>
      </c>
      <c r="AL72" s="1026"/>
      <c r="AM72" s="1026"/>
      <c r="AN72" s="1026"/>
      <c r="AO72" s="1026"/>
      <c r="AP72" s="1026" t="s">
        <v>573</v>
      </c>
      <c r="AQ72" s="1026"/>
      <c r="AR72" s="1026"/>
      <c r="AS72" s="1026"/>
      <c r="AT72" s="1026"/>
      <c r="AU72" s="1026" t="s">
        <v>573</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c r="A73" s="262">
        <v>6</v>
      </c>
      <c r="B73" s="1029" t="s">
        <v>579</v>
      </c>
      <c r="C73" s="1030"/>
      <c r="D73" s="1030"/>
      <c r="E73" s="1030"/>
      <c r="F73" s="1030"/>
      <c r="G73" s="1030"/>
      <c r="H73" s="1030"/>
      <c r="I73" s="1030"/>
      <c r="J73" s="1030"/>
      <c r="K73" s="1030"/>
      <c r="L73" s="1030"/>
      <c r="M73" s="1030"/>
      <c r="N73" s="1030"/>
      <c r="O73" s="1030"/>
      <c r="P73" s="1031"/>
      <c r="Q73" s="1032">
        <v>308</v>
      </c>
      <c r="R73" s="1026"/>
      <c r="S73" s="1026"/>
      <c r="T73" s="1026"/>
      <c r="U73" s="1026"/>
      <c r="V73" s="1026">
        <v>254</v>
      </c>
      <c r="W73" s="1026"/>
      <c r="X73" s="1026"/>
      <c r="Y73" s="1026"/>
      <c r="Z73" s="1026"/>
      <c r="AA73" s="1026">
        <v>54</v>
      </c>
      <c r="AB73" s="1026"/>
      <c r="AC73" s="1026"/>
      <c r="AD73" s="1026"/>
      <c r="AE73" s="1026"/>
      <c r="AF73" s="1026">
        <v>54</v>
      </c>
      <c r="AG73" s="1026"/>
      <c r="AH73" s="1026"/>
      <c r="AI73" s="1026"/>
      <c r="AJ73" s="1026"/>
      <c r="AK73" s="1026" t="s">
        <v>573</v>
      </c>
      <c r="AL73" s="1026"/>
      <c r="AM73" s="1026"/>
      <c r="AN73" s="1026"/>
      <c r="AO73" s="1026"/>
      <c r="AP73" s="1026" t="s">
        <v>573</v>
      </c>
      <c r="AQ73" s="1026"/>
      <c r="AR73" s="1026"/>
      <c r="AS73" s="1026"/>
      <c r="AT73" s="1026"/>
      <c r="AU73" s="1026" t="s">
        <v>573</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c r="A74" s="262">
        <v>7</v>
      </c>
      <c r="B74" s="1029" t="s">
        <v>580</v>
      </c>
      <c r="C74" s="1030"/>
      <c r="D74" s="1030"/>
      <c r="E74" s="1030"/>
      <c r="F74" s="1030"/>
      <c r="G74" s="1030"/>
      <c r="H74" s="1030"/>
      <c r="I74" s="1030"/>
      <c r="J74" s="1030"/>
      <c r="K74" s="1030"/>
      <c r="L74" s="1030"/>
      <c r="M74" s="1030"/>
      <c r="N74" s="1030"/>
      <c r="O74" s="1030"/>
      <c r="P74" s="1031"/>
      <c r="Q74" s="1032">
        <v>296028</v>
      </c>
      <c r="R74" s="1026"/>
      <c r="S74" s="1026"/>
      <c r="T74" s="1026"/>
      <c r="U74" s="1026"/>
      <c r="V74" s="1026">
        <v>287668</v>
      </c>
      <c r="W74" s="1026"/>
      <c r="X74" s="1026"/>
      <c r="Y74" s="1026"/>
      <c r="Z74" s="1026"/>
      <c r="AA74" s="1026">
        <v>8361</v>
      </c>
      <c r="AB74" s="1026"/>
      <c r="AC74" s="1026"/>
      <c r="AD74" s="1026"/>
      <c r="AE74" s="1026"/>
      <c r="AF74" s="1026">
        <v>8361</v>
      </c>
      <c r="AG74" s="1026"/>
      <c r="AH74" s="1026"/>
      <c r="AI74" s="1026"/>
      <c r="AJ74" s="1026"/>
      <c r="AK74" s="1026" t="s">
        <v>573</v>
      </c>
      <c r="AL74" s="1026"/>
      <c r="AM74" s="1026"/>
      <c r="AN74" s="1026"/>
      <c r="AO74" s="1026"/>
      <c r="AP74" s="1026" t="s">
        <v>573</v>
      </c>
      <c r="AQ74" s="1026"/>
      <c r="AR74" s="1026"/>
      <c r="AS74" s="1026"/>
      <c r="AT74" s="1026"/>
      <c r="AU74" s="1026" t="s">
        <v>573</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c r="A88" s="265" t="s">
        <v>391</v>
      </c>
      <c r="B88" s="999" t="s">
        <v>420</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10212</v>
      </c>
      <c r="AG88" s="1014"/>
      <c r="AH88" s="1014"/>
      <c r="AI88" s="1014"/>
      <c r="AJ88" s="1014"/>
      <c r="AK88" s="1018"/>
      <c r="AL88" s="1018"/>
      <c r="AM88" s="1018"/>
      <c r="AN88" s="1018"/>
      <c r="AO88" s="1018"/>
      <c r="AP88" s="1014">
        <v>1147</v>
      </c>
      <c r="AQ88" s="1014"/>
      <c r="AR88" s="1014"/>
      <c r="AS88" s="1014"/>
      <c r="AT88" s="1014"/>
      <c r="AU88" s="1014">
        <v>50</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999" t="s">
        <v>421</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41</v>
      </c>
      <c r="CS102" s="1006"/>
      <c r="CT102" s="1006"/>
      <c r="CU102" s="1006"/>
      <c r="CV102" s="1007"/>
      <c r="CW102" s="1005">
        <v>2</v>
      </c>
      <c r="CX102" s="1006"/>
      <c r="CY102" s="1006"/>
      <c r="CZ102" s="1006"/>
      <c r="DA102" s="1007"/>
      <c r="DB102" s="1005">
        <v>8</v>
      </c>
      <c r="DC102" s="1006"/>
      <c r="DD102" s="1006"/>
      <c r="DE102" s="1006"/>
      <c r="DF102" s="1007"/>
      <c r="DG102" s="1005" t="s">
        <v>573</v>
      </c>
      <c r="DH102" s="1006"/>
      <c r="DI102" s="1006"/>
      <c r="DJ102" s="1006"/>
      <c r="DK102" s="1007"/>
      <c r="DL102" s="1005" t="s">
        <v>509</v>
      </c>
      <c r="DM102" s="1006"/>
      <c r="DN102" s="1006"/>
      <c r="DO102" s="1006"/>
      <c r="DP102" s="1007"/>
      <c r="DQ102" s="1005" t="s">
        <v>509</v>
      </c>
      <c r="DR102" s="1006"/>
      <c r="DS102" s="1006"/>
      <c r="DT102" s="1006"/>
      <c r="DU102" s="1007"/>
      <c r="DV102" s="988"/>
      <c r="DW102" s="989"/>
      <c r="DX102" s="989"/>
      <c r="DY102" s="989"/>
      <c r="DZ102" s="990"/>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422</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423</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3" t="s">
        <v>426</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427</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c r="A109" s="948" t="s">
        <v>428</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429</v>
      </c>
      <c r="AB109" s="949"/>
      <c r="AC109" s="949"/>
      <c r="AD109" s="949"/>
      <c r="AE109" s="950"/>
      <c r="AF109" s="951" t="s">
        <v>309</v>
      </c>
      <c r="AG109" s="949"/>
      <c r="AH109" s="949"/>
      <c r="AI109" s="949"/>
      <c r="AJ109" s="950"/>
      <c r="AK109" s="951" t="s">
        <v>308</v>
      </c>
      <c r="AL109" s="949"/>
      <c r="AM109" s="949"/>
      <c r="AN109" s="949"/>
      <c r="AO109" s="950"/>
      <c r="AP109" s="951" t="s">
        <v>430</v>
      </c>
      <c r="AQ109" s="949"/>
      <c r="AR109" s="949"/>
      <c r="AS109" s="949"/>
      <c r="AT109" s="980"/>
      <c r="AU109" s="948" t="s">
        <v>428</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429</v>
      </c>
      <c r="BR109" s="949"/>
      <c r="BS109" s="949"/>
      <c r="BT109" s="949"/>
      <c r="BU109" s="950"/>
      <c r="BV109" s="951" t="s">
        <v>309</v>
      </c>
      <c r="BW109" s="949"/>
      <c r="BX109" s="949"/>
      <c r="BY109" s="949"/>
      <c r="BZ109" s="950"/>
      <c r="CA109" s="951" t="s">
        <v>308</v>
      </c>
      <c r="CB109" s="949"/>
      <c r="CC109" s="949"/>
      <c r="CD109" s="949"/>
      <c r="CE109" s="950"/>
      <c r="CF109" s="987" t="s">
        <v>430</v>
      </c>
      <c r="CG109" s="987"/>
      <c r="CH109" s="987"/>
      <c r="CI109" s="987"/>
      <c r="CJ109" s="987"/>
      <c r="CK109" s="951" t="s">
        <v>431</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429</v>
      </c>
      <c r="DH109" s="949"/>
      <c r="DI109" s="949"/>
      <c r="DJ109" s="949"/>
      <c r="DK109" s="950"/>
      <c r="DL109" s="951" t="s">
        <v>309</v>
      </c>
      <c r="DM109" s="949"/>
      <c r="DN109" s="949"/>
      <c r="DO109" s="949"/>
      <c r="DP109" s="950"/>
      <c r="DQ109" s="951" t="s">
        <v>308</v>
      </c>
      <c r="DR109" s="949"/>
      <c r="DS109" s="949"/>
      <c r="DT109" s="949"/>
      <c r="DU109" s="950"/>
      <c r="DV109" s="951" t="s">
        <v>430</v>
      </c>
      <c r="DW109" s="949"/>
      <c r="DX109" s="949"/>
      <c r="DY109" s="949"/>
      <c r="DZ109" s="980"/>
    </row>
    <row r="110" spans="1:131" s="247" customFormat="1" ht="26.25" customHeight="1">
      <c r="A110" s="851" t="s">
        <v>432</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404213</v>
      </c>
      <c r="AB110" s="942"/>
      <c r="AC110" s="942"/>
      <c r="AD110" s="942"/>
      <c r="AE110" s="943"/>
      <c r="AF110" s="944">
        <v>379311</v>
      </c>
      <c r="AG110" s="942"/>
      <c r="AH110" s="942"/>
      <c r="AI110" s="942"/>
      <c r="AJ110" s="943"/>
      <c r="AK110" s="944">
        <v>352418</v>
      </c>
      <c r="AL110" s="942"/>
      <c r="AM110" s="942"/>
      <c r="AN110" s="942"/>
      <c r="AO110" s="943"/>
      <c r="AP110" s="945">
        <v>18.600000000000001</v>
      </c>
      <c r="AQ110" s="946"/>
      <c r="AR110" s="946"/>
      <c r="AS110" s="946"/>
      <c r="AT110" s="947"/>
      <c r="AU110" s="981" t="s">
        <v>72</v>
      </c>
      <c r="AV110" s="982"/>
      <c r="AW110" s="982"/>
      <c r="AX110" s="982"/>
      <c r="AY110" s="982"/>
      <c r="AZ110" s="907" t="s">
        <v>433</v>
      </c>
      <c r="BA110" s="852"/>
      <c r="BB110" s="852"/>
      <c r="BC110" s="852"/>
      <c r="BD110" s="852"/>
      <c r="BE110" s="852"/>
      <c r="BF110" s="852"/>
      <c r="BG110" s="852"/>
      <c r="BH110" s="852"/>
      <c r="BI110" s="852"/>
      <c r="BJ110" s="852"/>
      <c r="BK110" s="852"/>
      <c r="BL110" s="852"/>
      <c r="BM110" s="852"/>
      <c r="BN110" s="852"/>
      <c r="BO110" s="852"/>
      <c r="BP110" s="853"/>
      <c r="BQ110" s="908">
        <v>3475111</v>
      </c>
      <c r="BR110" s="889"/>
      <c r="BS110" s="889"/>
      <c r="BT110" s="889"/>
      <c r="BU110" s="889"/>
      <c r="BV110" s="889">
        <v>3381795</v>
      </c>
      <c r="BW110" s="889"/>
      <c r="BX110" s="889"/>
      <c r="BY110" s="889"/>
      <c r="BZ110" s="889"/>
      <c r="CA110" s="889">
        <v>3592575</v>
      </c>
      <c r="CB110" s="889"/>
      <c r="CC110" s="889"/>
      <c r="CD110" s="889"/>
      <c r="CE110" s="889"/>
      <c r="CF110" s="913">
        <v>189.3</v>
      </c>
      <c r="CG110" s="914"/>
      <c r="CH110" s="914"/>
      <c r="CI110" s="914"/>
      <c r="CJ110" s="914"/>
      <c r="CK110" s="977" t="s">
        <v>434</v>
      </c>
      <c r="CL110" s="863"/>
      <c r="CM110" s="938" t="s">
        <v>435</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436</v>
      </c>
      <c r="DH110" s="889"/>
      <c r="DI110" s="889"/>
      <c r="DJ110" s="889"/>
      <c r="DK110" s="889"/>
      <c r="DL110" s="889" t="s">
        <v>436</v>
      </c>
      <c r="DM110" s="889"/>
      <c r="DN110" s="889"/>
      <c r="DO110" s="889"/>
      <c r="DP110" s="889"/>
      <c r="DQ110" s="889" t="s">
        <v>436</v>
      </c>
      <c r="DR110" s="889"/>
      <c r="DS110" s="889"/>
      <c r="DT110" s="889"/>
      <c r="DU110" s="889"/>
      <c r="DV110" s="890" t="s">
        <v>138</v>
      </c>
      <c r="DW110" s="890"/>
      <c r="DX110" s="890"/>
      <c r="DY110" s="890"/>
      <c r="DZ110" s="891"/>
    </row>
    <row r="111" spans="1:131" s="247" customFormat="1" ht="26.25" customHeight="1">
      <c r="A111" s="818" t="s">
        <v>437</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436</v>
      </c>
      <c r="AB111" s="970"/>
      <c r="AC111" s="970"/>
      <c r="AD111" s="970"/>
      <c r="AE111" s="971"/>
      <c r="AF111" s="972" t="s">
        <v>138</v>
      </c>
      <c r="AG111" s="970"/>
      <c r="AH111" s="970"/>
      <c r="AI111" s="970"/>
      <c r="AJ111" s="971"/>
      <c r="AK111" s="972" t="s">
        <v>138</v>
      </c>
      <c r="AL111" s="970"/>
      <c r="AM111" s="970"/>
      <c r="AN111" s="970"/>
      <c r="AO111" s="971"/>
      <c r="AP111" s="973" t="s">
        <v>138</v>
      </c>
      <c r="AQ111" s="974"/>
      <c r="AR111" s="974"/>
      <c r="AS111" s="974"/>
      <c r="AT111" s="975"/>
      <c r="AU111" s="983"/>
      <c r="AV111" s="984"/>
      <c r="AW111" s="984"/>
      <c r="AX111" s="984"/>
      <c r="AY111" s="984"/>
      <c r="AZ111" s="859" t="s">
        <v>438</v>
      </c>
      <c r="BA111" s="794"/>
      <c r="BB111" s="794"/>
      <c r="BC111" s="794"/>
      <c r="BD111" s="794"/>
      <c r="BE111" s="794"/>
      <c r="BF111" s="794"/>
      <c r="BG111" s="794"/>
      <c r="BH111" s="794"/>
      <c r="BI111" s="794"/>
      <c r="BJ111" s="794"/>
      <c r="BK111" s="794"/>
      <c r="BL111" s="794"/>
      <c r="BM111" s="794"/>
      <c r="BN111" s="794"/>
      <c r="BO111" s="794"/>
      <c r="BP111" s="795"/>
      <c r="BQ111" s="860" t="s">
        <v>436</v>
      </c>
      <c r="BR111" s="861"/>
      <c r="BS111" s="861"/>
      <c r="BT111" s="861"/>
      <c r="BU111" s="861"/>
      <c r="BV111" s="861" t="s">
        <v>436</v>
      </c>
      <c r="BW111" s="861"/>
      <c r="BX111" s="861"/>
      <c r="BY111" s="861"/>
      <c r="BZ111" s="861"/>
      <c r="CA111" s="861" t="s">
        <v>138</v>
      </c>
      <c r="CB111" s="861"/>
      <c r="CC111" s="861"/>
      <c r="CD111" s="861"/>
      <c r="CE111" s="861"/>
      <c r="CF111" s="922" t="s">
        <v>138</v>
      </c>
      <c r="CG111" s="923"/>
      <c r="CH111" s="923"/>
      <c r="CI111" s="923"/>
      <c r="CJ111" s="923"/>
      <c r="CK111" s="978"/>
      <c r="CL111" s="865"/>
      <c r="CM111" s="868" t="s">
        <v>439</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436</v>
      </c>
      <c r="DH111" s="861"/>
      <c r="DI111" s="861"/>
      <c r="DJ111" s="861"/>
      <c r="DK111" s="861"/>
      <c r="DL111" s="861" t="s">
        <v>436</v>
      </c>
      <c r="DM111" s="861"/>
      <c r="DN111" s="861"/>
      <c r="DO111" s="861"/>
      <c r="DP111" s="861"/>
      <c r="DQ111" s="861" t="s">
        <v>436</v>
      </c>
      <c r="DR111" s="861"/>
      <c r="DS111" s="861"/>
      <c r="DT111" s="861"/>
      <c r="DU111" s="861"/>
      <c r="DV111" s="838" t="s">
        <v>440</v>
      </c>
      <c r="DW111" s="838"/>
      <c r="DX111" s="838"/>
      <c r="DY111" s="838"/>
      <c r="DZ111" s="839"/>
    </row>
    <row r="112" spans="1:131" s="247" customFormat="1" ht="26.25" customHeight="1">
      <c r="A112" s="963" t="s">
        <v>441</v>
      </c>
      <c r="B112" s="964"/>
      <c r="C112" s="794" t="s">
        <v>442</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138</v>
      </c>
      <c r="AB112" s="824"/>
      <c r="AC112" s="824"/>
      <c r="AD112" s="824"/>
      <c r="AE112" s="825"/>
      <c r="AF112" s="826" t="s">
        <v>436</v>
      </c>
      <c r="AG112" s="824"/>
      <c r="AH112" s="824"/>
      <c r="AI112" s="824"/>
      <c r="AJ112" s="825"/>
      <c r="AK112" s="826" t="s">
        <v>138</v>
      </c>
      <c r="AL112" s="824"/>
      <c r="AM112" s="824"/>
      <c r="AN112" s="824"/>
      <c r="AO112" s="825"/>
      <c r="AP112" s="871" t="s">
        <v>138</v>
      </c>
      <c r="AQ112" s="872"/>
      <c r="AR112" s="872"/>
      <c r="AS112" s="872"/>
      <c r="AT112" s="873"/>
      <c r="AU112" s="983"/>
      <c r="AV112" s="984"/>
      <c r="AW112" s="984"/>
      <c r="AX112" s="984"/>
      <c r="AY112" s="984"/>
      <c r="AZ112" s="859" t="s">
        <v>443</v>
      </c>
      <c r="BA112" s="794"/>
      <c r="BB112" s="794"/>
      <c r="BC112" s="794"/>
      <c r="BD112" s="794"/>
      <c r="BE112" s="794"/>
      <c r="BF112" s="794"/>
      <c r="BG112" s="794"/>
      <c r="BH112" s="794"/>
      <c r="BI112" s="794"/>
      <c r="BJ112" s="794"/>
      <c r="BK112" s="794"/>
      <c r="BL112" s="794"/>
      <c r="BM112" s="794"/>
      <c r="BN112" s="794"/>
      <c r="BO112" s="794"/>
      <c r="BP112" s="795"/>
      <c r="BQ112" s="860">
        <v>146797</v>
      </c>
      <c r="BR112" s="861"/>
      <c r="BS112" s="861"/>
      <c r="BT112" s="861"/>
      <c r="BU112" s="861"/>
      <c r="BV112" s="861">
        <v>126210</v>
      </c>
      <c r="BW112" s="861"/>
      <c r="BX112" s="861"/>
      <c r="BY112" s="861"/>
      <c r="BZ112" s="861"/>
      <c r="CA112" s="861">
        <v>101126</v>
      </c>
      <c r="CB112" s="861"/>
      <c r="CC112" s="861"/>
      <c r="CD112" s="861"/>
      <c r="CE112" s="861"/>
      <c r="CF112" s="922">
        <v>5.3</v>
      </c>
      <c r="CG112" s="923"/>
      <c r="CH112" s="923"/>
      <c r="CI112" s="923"/>
      <c r="CJ112" s="923"/>
      <c r="CK112" s="978"/>
      <c r="CL112" s="865"/>
      <c r="CM112" s="868" t="s">
        <v>444</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436</v>
      </c>
      <c r="DH112" s="861"/>
      <c r="DI112" s="861"/>
      <c r="DJ112" s="861"/>
      <c r="DK112" s="861"/>
      <c r="DL112" s="861" t="s">
        <v>138</v>
      </c>
      <c r="DM112" s="861"/>
      <c r="DN112" s="861"/>
      <c r="DO112" s="861"/>
      <c r="DP112" s="861"/>
      <c r="DQ112" s="861" t="s">
        <v>436</v>
      </c>
      <c r="DR112" s="861"/>
      <c r="DS112" s="861"/>
      <c r="DT112" s="861"/>
      <c r="DU112" s="861"/>
      <c r="DV112" s="838" t="s">
        <v>436</v>
      </c>
      <c r="DW112" s="838"/>
      <c r="DX112" s="838"/>
      <c r="DY112" s="838"/>
      <c r="DZ112" s="839"/>
    </row>
    <row r="113" spans="1:130" s="247" customFormat="1" ht="26.25" customHeight="1">
      <c r="A113" s="965"/>
      <c r="B113" s="966"/>
      <c r="C113" s="794" t="s">
        <v>445</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19054</v>
      </c>
      <c r="AB113" s="970"/>
      <c r="AC113" s="970"/>
      <c r="AD113" s="970"/>
      <c r="AE113" s="971"/>
      <c r="AF113" s="972">
        <v>18858</v>
      </c>
      <c r="AG113" s="970"/>
      <c r="AH113" s="970"/>
      <c r="AI113" s="970"/>
      <c r="AJ113" s="971"/>
      <c r="AK113" s="972">
        <v>18743</v>
      </c>
      <c r="AL113" s="970"/>
      <c r="AM113" s="970"/>
      <c r="AN113" s="970"/>
      <c r="AO113" s="971"/>
      <c r="AP113" s="973">
        <v>1</v>
      </c>
      <c r="AQ113" s="974"/>
      <c r="AR113" s="974"/>
      <c r="AS113" s="974"/>
      <c r="AT113" s="975"/>
      <c r="AU113" s="983"/>
      <c r="AV113" s="984"/>
      <c r="AW113" s="984"/>
      <c r="AX113" s="984"/>
      <c r="AY113" s="984"/>
      <c r="AZ113" s="859" t="s">
        <v>446</v>
      </c>
      <c r="BA113" s="794"/>
      <c r="BB113" s="794"/>
      <c r="BC113" s="794"/>
      <c r="BD113" s="794"/>
      <c r="BE113" s="794"/>
      <c r="BF113" s="794"/>
      <c r="BG113" s="794"/>
      <c r="BH113" s="794"/>
      <c r="BI113" s="794"/>
      <c r="BJ113" s="794"/>
      <c r="BK113" s="794"/>
      <c r="BL113" s="794"/>
      <c r="BM113" s="794"/>
      <c r="BN113" s="794"/>
      <c r="BO113" s="794"/>
      <c r="BP113" s="795"/>
      <c r="BQ113" s="860">
        <v>74057</v>
      </c>
      <c r="BR113" s="861"/>
      <c r="BS113" s="861"/>
      <c r="BT113" s="861"/>
      <c r="BU113" s="861"/>
      <c r="BV113" s="861">
        <v>63201</v>
      </c>
      <c r="BW113" s="861"/>
      <c r="BX113" s="861"/>
      <c r="BY113" s="861"/>
      <c r="BZ113" s="861"/>
      <c r="CA113" s="861">
        <v>80691</v>
      </c>
      <c r="CB113" s="861"/>
      <c r="CC113" s="861"/>
      <c r="CD113" s="861"/>
      <c r="CE113" s="861"/>
      <c r="CF113" s="922">
        <v>4.3</v>
      </c>
      <c r="CG113" s="923"/>
      <c r="CH113" s="923"/>
      <c r="CI113" s="923"/>
      <c r="CJ113" s="923"/>
      <c r="CK113" s="978"/>
      <c r="CL113" s="865"/>
      <c r="CM113" s="868" t="s">
        <v>447</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138</v>
      </c>
      <c r="DH113" s="824"/>
      <c r="DI113" s="824"/>
      <c r="DJ113" s="824"/>
      <c r="DK113" s="825"/>
      <c r="DL113" s="826" t="s">
        <v>436</v>
      </c>
      <c r="DM113" s="824"/>
      <c r="DN113" s="824"/>
      <c r="DO113" s="824"/>
      <c r="DP113" s="825"/>
      <c r="DQ113" s="826" t="s">
        <v>436</v>
      </c>
      <c r="DR113" s="824"/>
      <c r="DS113" s="824"/>
      <c r="DT113" s="824"/>
      <c r="DU113" s="825"/>
      <c r="DV113" s="871" t="s">
        <v>436</v>
      </c>
      <c r="DW113" s="872"/>
      <c r="DX113" s="872"/>
      <c r="DY113" s="872"/>
      <c r="DZ113" s="873"/>
    </row>
    <row r="114" spans="1:130" s="247" customFormat="1" ht="26.25" customHeight="1">
      <c r="A114" s="965"/>
      <c r="B114" s="966"/>
      <c r="C114" s="794" t="s">
        <v>448</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15848</v>
      </c>
      <c r="AB114" s="824"/>
      <c r="AC114" s="824"/>
      <c r="AD114" s="824"/>
      <c r="AE114" s="825"/>
      <c r="AF114" s="826">
        <v>14042</v>
      </c>
      <c r="AG114" s="824"/>
      <c r="AH114" s="824"/>
      <c r="AI114" s="824"/>
      <c r="AJ114" s="825"/>
      <c r="AK114" s="826">
        <v>14174</v>
      </c>
      <c r="AL114" s="824"/>
      <c r="AM114" s="824"/>
      <c r="AN114" s="824"/>
      <c r="AO114" s="825"/>
      <c r="AP114" s="871">
        <v>0.7</v>
      </c>
      <c r="AQ114" s="872"/>
      <c r="AR114" s="872"/>
      <c r="AS114" s="872"/>
      <c r="AT114" s="873"/>
      <c r="AU114" s="983"/>
      <c r="AV114" s="984"/>
      <c r="AW114" s="984"/>
      <c r="AX114" s="984"/>
      <c r="AY114" s="984"/>
      <c r="AZ114" s="859" t="s">
        <v>449</v>
      </c>
      <c r="BA114" s="794"/>
      <c r="BB114" s="794"/>
      <c r="BC114" s="794"/>
      <c r="BD114" s="794"/>
      <c r="BE114" s="794"/>
      <c r="BF114" s="794"/>
      <c r="BG114" s="794"/>
      <c r="BH114" s="794"/>
      <c r="BI114" s="794"/>
      <c r="BJ114" s="794"/>
      <c r="BK114" s="794"/>
      <c r="BL114" s="794"/>
      <c r="BM114" s="794"/>
      <c r="BN114" s="794"/>
      <c r="BO114" s="794"/>
      <c r="BP114" s="795"/>
      <c r="BQ114" s="860">
        <v>574025</v>
      </c>
      <c r="BR114" s="861"/>
      <c r="BS114" s="861"/>
      <c r="BT114" s="861"/>
      <c r="BU114" s="861"/>
      <c r="BV114" s="861">
        <v>562346</v>
      </c>
      <c r="BW114" s="861"/>
      <c r="BX114" s="861"/>
      <c r="BY114" s="861"/>
      <c r="BZ114" s="861"/>
      <c r="CA114" s="861">
        <v>400583</v>
      </c>
      <c r="CB114" s="861"/>
      <c r="CC114" s="861"/>
      <c r="CD114" s="861"/>
      <c r="CE114" s="861"/>
      <c r="CF114" s="922">
        <v>21.1</v>
      </c>
      <c r="CG114" s="923"/>
      <c r="CH114" s="923"/>
      <c r="CI114" s="923"/>
      <c r="CJ114" s="923"/>
      <c r="CK114" s="978"/>
      <c r="CL114" s="865"/>
      <c r="CM114" s="868" t="s">
        <v>450</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138</v>
      </c>
      <c r="DH114" s="824"/>
      <c r="DI114" s="824"/>
      <c r="DJ114" s="824"/>
      <c r="DK114" s="825"/>
      <c r="DL114" s="826" t="s">
        <v>138</v>
      </c>
      <c r="DM114" s="824"/>
      <c r="DN114" s="824"/>
      <c r="DO114" s="824"/>
      <c r="DP114" s="825"/>
      <c r="DQ114" s="826" t="s">
        <v>138</v>
      </c>
      <c r="DR114" s="824"/>
      <c r="DS114" s="824"/>
      <c r="DT114" s="824"/>
      <c r="DU114" s="825"/>
      <c r="DV114" s="871" t="s">
        <v>138</v>
      </c>
      <c r="DW114" s="872"/>
      <c r="DX114" s="872"/>
      <c r="DY114" s="872"/>
      <c r="DZ114" s="873"/>
    </row>
    <row r="115" spans="1:130" s="247" customFormat="1" ht="26.25" customHeight="1">
      <c r="A115" s="965"/>
      <c r="B115" s="966"/>
      <c r="C115" s="794" t="s">
        <v>451</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138</v>
      </c>
      <c r="AB115" s="970"/>
      <c r="AC115" s="970"/>
      <c r="AD115" s="970"/>
      <c r="AE115" s="971"/>
      <c r="AF115" s="972" t="s">
        <v>138</v>
      </c>
      <c r="AG115" s="970"/>
      <c r="AH115" s="970"/>
      <c r="AI115" s="970"/>
      <c r="AJ115" s="971"/>
      <c r="AK115" s="972" t="s">
        <v>138</v>
      </c>
      <c r="AL115" s="970"/>
      <c r="AM115" s="970"/>
      <c r="AN115" s="970"/>
      <c r="AO115" s="971"/>
      <c r="AP115" s="973" t="s">
        <v>436</v>
      </c>
      <c r="AQ115" s="974"/>
      <c r="AR115" s="974"/>
      <c r="AS115" s="974"/>
      <c r="AT115" s="975"/>
      <c r="AU115" s="983"/>
      <c r="AV115" s="984"/>
      <c r="AW115" s="984"/>
      <c r="AX115" s="984"/>
      <c r="AY115" s="984"/>
      <c r="AZ115" s="859" t="s">
        <v>452</v>
      </c>
      <c r="BA115" s="794"/>
      <c r="BB115" s="794"/>
      <c r="BC115" s="794"/>
      <c r="BD115" s="794"/>
      <c r="BE115" s="794"/>
      <c r="BF115" s="794"/>
      <c r="BG115" s="794"/>
      <c r="BH115" s="794"/>
      <c r="BI115" s="794"/>
      <c r="BJ115" s="794"/>
      <c r="BK115" s="794"/>
      <c r="BL115" s="794"/>
      <c r="BM115" s="794"/>
      <c r="BN115" s="794"/>
      <c r="BO115" s="794"/>
      <c r="BP115" s="795"/>
      <c r="BQ115" s="860" t="s">
        <v>436</v>
      </c>
      <c r="BR115" s="861"/>
      <c r="BS115" s="861"/>
      <c r="BT115" s="861"/>
      <c r="BU115" s="861"/>
      <c r="BV115" s="861" t="s">
        <v>436</v>
      </c>
      <c r="BW115" s="861"/>
      <c r="BX115" s="861"/>
      <c r="BY115" s="861"/>
      <c r="BZ115" s="861"/>
      <c r="CA115" s="861" t="s">
        <v>436</v>
      </c>
      <c r="CB115" s="861"/>
      <c r="CC115" s="861"/>
      <c r="CD115" s="861"/>
      <c r="CE115" s="861"/>
      <c r="CF115" s="922" t="s">
        <v>138</v>
      </c>
      <c r="CG115" s="923"/>
      <c r="CH115" s="923"/>
      <c r="CI115" s="923"/>
      <c r="CJ115" s="923"/>
      <c r="CK115" s="978"/>
      <c r="CL115" s="865"/>
      <c r="CM115" s="859" t="s">
        <v>453</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436</v>
      </c>
      <c r="DH115" s="824"/>
      <c r="DI115" s="824"/>
      <c r="DJ115" s="824"/>
      <c r="DK115" s="825"/>
      <c r="DL115" s="826" t="s">
        <v>138</v>
      </c>
      <c r="DM115" s="824"/>
      <c r="DN115" s="824"/>
      <c r="DO115" s="824"/>
      <c r="DP115" s="825"/>
      <c r="DQ115" s="826" t="s">
        <v>138</v>
      </c>
      <c r="DR115" s="824"/>
      <c r="DS115" s="824"/>
      <c r="DT115" s="824"/>
      <c r="DU115" s="825"/>
      <c r="DV115" s="871" t="s">
        <v>436</v>
      </c>
      <c r="DW115" s="872"/>
      <c r="DX115" s="872"/>
      <c r="DY115" s="872"/>
      <c r="DZ115" s="873"/>
    </row>
    <row r="116" spans="1:130" s="247" customFormat="1" ht="26.25" customHeight="1">
      <c r="A116" s="967"/>
      <c r="B116" s="968"/>
      <c r="C116" s="927" t="s">
        <v>454</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440</v>
      </c>
      <c r="AB116" s="824"/>
      <c r="AC116" s="824"/>
      <c r="AD116" s="824"/>
      <c r="AE116" s="825"/>
      <c r="AF116" s="826" t="s">
        <v>436</v>
      </c>
      <c r="AG116" s="824"/>
      <c r="AH116" s="824"/>
      <c r="AI116" s="824"/>
      <c r="AJ116" s="825"/>
      <c r="AK116" s="826" t="s">
        <v>138</v>
      </c>
      <c r="AL116" s="824"/>
      <c r="AM116" s="824"/>
      <c r="AN116" s="824"/>
      <c r="AO116" s="825"/>
      <c r="AP116" s="871" t="s">
        <v>436</v>
      </c>
      <c r="AQ116" s="872"/>
      <c r="AR116" s="872"/>
      <c r="AS116" s="872"/>
      <c r="AT116" s="873"/>
      <c r="AU116" s="983"/>
      <c r="AV116" s="984"/>
      <c r="AW116" s="984"/>
      <c r="AX116" s="984"/>
      <c r="AY116" s="984"/>
      <c r="AZ116" s="910" t="s">
        <v>455</v>
      </c>
      <c r="BA116" s="911"/>
      <c r="BB116" s="911"/>
      <c r="BC116" s="911"/>
      <c r="BD116" s="911"/>
      <c r="BE116" s="911"/>
      <c r="BF116" s="911"/>
      <c r="BG116" s="911"/>
      <c r="BH116" s="911"/>
      <c r="BI116" s="911"/>
      <c r="BJ116" s="911"/>
      <c r="BK116" s="911"/>
      <c r="BL116" s="911"/>
      <c r="BM116" s="911"/>
      <c r="BN116" s="911"/>
      <c r="BO116" s="911"/>
      <c r="BP116" s="912"/>
      <c r="BQ116" s="860" t="s">
        <v>138</v>
      </c>
      <c r="BR116" s="861"/>
      <c r="BS116" s="861"/>
      <c r="BT116" s="861"/>
      <c r="BU116" s="861"/>
      <c r="BV116" s="861" t="s">
        <v>440</v>
      </c>
      <c r="BW116" s="861"/>
      <c r="BX116" s="861"/>
      <c r="BY116" s="861"/>
      <c r="BZ116" s="861"/>
      <c r="CA116" s="861" t="s">
        <v>138</v>
      </c>
      <c r="CB116" s="861"/>
      <c r="CC116" s="861"/>
      <c r="CD116" s="861"/>
      <c r="CE116" s="861"/>
      <c r="CF116" s="922" t="s">
        <v>436</v>
      </c>
      <c r="CG116" s="923"/>
      <c r="CH116" s="923"/>
      <c r="CI116" s="923"/>
      <c r="CJ116" s="923"/>
      <c r="CK116" s="978"/>
      <c r="CL116" s="865"/>
      <c r="CM116" s="868" t="s">
        <v>456</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436</v>
      </c>
      <c r="DH116" s="824"/>
      <c r="DI116" s="824"/>
      <c r="DJ116" s="824"/>
      <c r="DK116" s="825"/>
      <c r="DL116" s="826" t="s">
        <v>440</v>
      </c>
      <c r="DM116" s="824"/>
      <c r="DN116" s="824"/>
      <c r="DO116" s="824"/>
      <c r="DP116" s="825"/>
      <c r="DQ116" s="826" t="s">
        <v>436</v>
      </c>
      <c r="DR116" s="824"/>
      <c r="DS116" s="824"/>
      <c r="DT116" s="824"/>
      <c r="DU116" s="825"/>
      <c r="DV116" s="871" t="s">
        <v>138</v>
      </c>
      <c r="DW116" s="872"/>
      <c r="DX116" s="872"/>
      <c r="DY116" s="872"/>
      <c r="DZ116" s="873"/>
    </row>
    <row r="117" spans="1:130" s="247" customFormat="1" ht="26.25" customHeight="1">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457</v>
      </c>
      <c r="Z117" s="950"/>
      <c r="AA117" s="955">
        <v>439115</v>
      </c>
      <c r="AB117" s="956"/>
      <c r="AC117" s="956"/>
      <c r="AD117" s="956"/>
      <c r="AE117" s="957"/>
      <c r="AF117" s="958">
        <v>412211</v>
      </c>
      <c r="AG117" s="956"/>
      <c r="AH117" s="956"/>
      <c r="AI117" s="956"/>
      <c r="AJ117" s="957"/>
      <c r="AK117" s="958">
        <v>385335</v>
      </c>
      <c r="AL117" s="956"/>
      <c r="AM117" s="956"/>
      <c r="AN117" s="956"/>
      <c r="AO117" s="957"/>
      <c r="AP117" s="959"/>
      <c r="AQ117" s="960"/>
      <c r="AR117" s="960"/>
      <c r="AS117" s="960"/>
      <c r="AT117" s="961"/>
      <c r="AU117" s="983"/>
      <c r="AV117" s="984"/>
      <c r="AW117" s="984"/>
      <c r="AX117" s="984"/>
      <c r="AY117" s="984"/>
      <c r="AZ117" s="910" t="s">
        <v>458</v>
      </c>
      <c r="BA117" s="911"/>
      <c r="BB117" s="911"/>
      <c r="BC117" s="911"/>
      <c r="BD117" s="911"/>
      <c r="BE117" s="911"/>
      <c r="BF117" s="911"/>
      <c r="BG117" s="911"/>
      <c r="BH117" s="911"/>
      <c r="BI117" s="911"/>
      <c r="BJ117" s="911"/>
      <c r="BK117" s="911"/>
      <c r="BL117" s="911"/>
      <c r="BM117" s="911"/>
      <c r="BN117" s="911"/>
      <c r="BO117" s="911"/>
      <c r="BP117" s="912"/>
      <c r="BQ117" s="860" t="s">
        <v>138</v>
      </c>
      <c r="BR117" s="861"/>
      <c r="BS117" s="861"/>
      <c r="BT117" s="861"/>
      <c r="BU117" s="861"/>
      <c r="BV117" s="861" t="s">
        <v>436</v>
      </c>
      <c r="BW117" s="861"/>
      <c r="BX117" s="861"/>
      <c r="BY117" s="861"/>
      <c r="BZ117" s="861"/>
      <c r="CA117" s="861" t="s">
        <v>440</v>
      </c>
      <c r="CB117" s="861"/>
      <c r="CC117" s="861"/>
      <c r="CD117" s="861"/>
      <c r="CE117" s="861"/>
      <c r="CF117" s="922" t="s">
        <v>138</v>
      </c>
      <c r="CG117" s="923"/>
      <c r="CH117" s="923"/>
      <c r="CI117" s="923"/>
      <c r="CJ117" s="923"/>
      <c r="CK117" s="978"/>
      <c r="CL117" s="865"/>
      <c r="CM117" s="868" t="s">
        <v>459</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138</v>
      </c>
      <c r="DH117" s="824"/>
      <c r="DI117" s="824"/>
      <c r="DJ117" s="824"/>
      <c r="DK117" s="825"/>
      <c r="DL117" s="826" t="s">
        <v>436</v>
      </c>
      <c r="DM117" s="824"/>
      <c r="DN117" s="824"/>
      <c r="DO117" s="824"/>
      <c r="DP117" s="825"/>
      <c r="DQ117" s="826" t="s">
        <v>138</v>
      </c>
      <c r="DR117" s="824"/>
      <c r="DS117" s="824"/>
      <c r="DT117" s="824"/>
      <c r="DU117" s="825"/>
      <c r="DV117" s="871" t="s">
        <v>138</v>
      </c>
      <c r="DW117" s="872"/>
      <c r="DX117" s="872"/>
      <c r="DY117" s="872"/>
      <c r="DZ117" s="873"/>
    </row>
    <row r="118" spans="1:130" s="247" customFormat="1" ht="26.25" customHeight="1">
      <c r="A118" s="948" t="s">
        <v>431</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429</v>
      </c>
      <c r="AB118" s="949"/>
      <c r="AC118" s="949"/>
      <c r="AD118" s="949"/>
      <c r="AE118" s="950"/>
      <c r="AF118" s="951" t="s">
        <v>309</v>
      </c>
      <c r="AG118" s="949"/>
      <c r="AH118" s="949"/>
      <c r="AI118" s="949"/>
      <c r="AJ118" s="950"/>
      <c r="AK118" s="951" t="s">
        <v>308</v>
      </c>
      <c r="AL118" s="949"/>
      <c r="AM118" s="949"/>
      <c r="AN118" s="949"/>
      <c r="AO118" s="950"/>
      <c r="AP118" s="952" t="s">
        <v>430</v>
      </c>
      <c r="AQ118" s="953"/>
      <c r="AR118" s="953"/>
      <c r="AS118" s="953"/>
      <c r="AT118" s="954"/>
      <c r="AU118" s="983"/>
      <c r="AV118" s="984"/>
      <c r="AW118" s="984"/>
      <c r="AX118" s="984"/>
      <c r="AY118" s="984"/>
      <c r="AZ118" s="926" t="s">
        <v>460</v>
      </c>
      <c r="BA118" s="927"/>
      <c r="BB118" s="927"/>
      <c r="BC118" s="927"/>
      <c r="BD118" s="927"/>
      <c r="BE118" s="927"/>
      <c r="BF118" s="927"/>
      <c r="BG118" s="927"/>
      <c r="BH118" s="927"/>
      <c r="BI118" s="927"/>
      <c r="BJ118" s="927"/>
      <c r="BK118" s="927"/>
      <c r="BL118" s="927"/>
      <c r="BM118" s="927"/>
      <c r="BN118" s="927"/>
      <c r="BO118" s="927"/>
      <c r="BP118" s="928"/>
      <c r="BQ118" s="929" t="s">
        <v>436</v>
      </c>
      <c r="BR118" s="892"/>
      <c r="BS118" s="892"/>
      <c r="BT118" s="892"/>
      <c r="BU118" s="892"/>
      <c r="BV118" s="892" t="s">
        <v>138</v>
      </c>
      <c r="BW118" s="892"/>
      <c r="BX118" s="892"/>
      <c r="BY118" s="892"/>
      <c r="BZ118" s="892"/>
      <c r="CA118" s="892" t="s">
        <v>138</v>
      </c>
      <c r="CB118" s="892"/>
      <c r="CC118" s="892"/>
      <c r="CD118" s="892"/>
      <c r="CE118" s="892"/>
      <c r="CF118" s="922" t="s">
        <v>138</v>
      </c>
      <c r="CG118" s="923"/>
      <c r="CH118" s="923"/>
      <c r="CI118" s="923"/>
      <c r="CJ118" s="923"/>
      <c r="CK118" s="978"/>
      <c r="CL118" s="865"/>
      <c r="CM118" s="868" t="s">
        <v>461</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436</v>
      </c>
      <c r="DH118" s="824"/>
      <c r="DI118" s="824"/>
      <c r="DJ118" s="824"/>
      <c r="DK118" s="825"/>
      <c r="DL118" s="826" t="s">
        <v>138</v>
      </c>
      <c r="DM118" s="824"/>
      <c r="DN118" s="824"/>
      <c r="DO118" s="824"/>
      <c r="DP118" s="825"/>
      <c r="DQ118" s="826" t="s">
        <v>138</v>
      </c>
      <c r="DR118" s="824"/>
      <c r="DS118" s="824"/>
      <c r="DT118" s="824"/>
      <c r="DU118" s="825"/>
      <c r="DV118" s="871" t="s">
        <v>436</v>
      </c>
      <c r="DW118" s="872"/>
      <c r="DX118" s="872"/>
      <c r="DY118" s="872"/>
      <c r="DZ118" s="873"/>
    </row>
    <row r="119" spans="1:130" s="247" customFormat="1" ht="26.25" customHeight="1">
      <c r="A119" s="862" t="s">
        <v>434</v>
      </c>
      <c r="B119" s="863"/>
      <c r="C119" s="938" t="s">
        <v>435</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436</v>
      </c>
      <c r="AB119" s="942"/>
      <c r="AC119" s="942"/>
      <c r="AD119" s="942"/>
      <c r="AE119" s="943"/>
      <c r="AF119" s="944" t="s">
        <v>138</v>
      </c>
      <c r="AG119" s="942"/>
      <c r="AH119" s="942"/>
      <c r="AI119" s="942"/>
      <c r="AJ119" s="943"/>
      <c r="AK119" s="944" t="s">
        <v>436</v>
      </c>
      <c r="AL119" s="942"/>
      <c r="AM119" s="942"/>
      <c r="AN119" s="942"/>
      <c r="AO119" s="943"/>
      <c r="AP119" s="945" t="s">
        <v>436</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462</v>
      </c>
      <c r="BP119" s="925"/>
      <c r="BQ119" s="929">
        <v>4269990</v>
      </c>
      <c r="BR119" s="892"/>
      <c r="BS119" s="892"/>
      <c r="BT119" s="892"/>
      <c r="BU119" s="892"/>
      <c r="BV119" s="892">
        <v>4133552</v>
      </c>
      <c r="BW119" s="892"/>
      <c r="BX119" s="892"/>
      <c r="BY119" s="892"/>
      <c r="BZ119" s="892"/>
      <c r="CA119" s="892">
        <v>4174975</v>
      </c>
      <c r="CB119" s="892"/>
      <c r="CC119" s="892"/>
      <c r="CD119" s="892"/>
      <c r="CE119" s="892"/>
      <c r="CF119" s="790"/>
      <c r="CG119" s="791"/>
      <c r="CH119" s="791"/>
      <c r="CI119" s="791"/>
      <c r="CJ119" s="881"/>
      <c r="CK119" s="979"/>
      <c r="CL119" s="867"/>
      <c r="CM119" s="885" t="s">
        <v>463</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138</v>
      </c>
      <c r="DH119" s="807"/>
      <c r="DI119" s="807"/>
      <c r="DJ119" s="807"/>
      <c r="DK119" s="808"/>
      <c r="DL119" s="809" t="s">
        <v>436</v>
      </c>
      <c r="DM119" s="807"/>
      <c r="DN119" s="807"/>
      <c r="DO119" s="807"/>
      <c r="DP119" s="808"/>
      <c r="DQ119" s="809" t="s">
        <v>138</v>
      </c>
      <c r="DR119" s="807"/>
      <c r="DS119" s="807"/>
      <c r="DT119" s="807"/>
      <c r="DU119" s="808"/>
      <c r="DV119" s="895" t="s">
        <v>138</v>
      </c>
      <c r="DW119" s="896"/>
      <c r="DX119" s="896"/>
      <c r="DY119" s="896"/>
      <c r="DZ119" s="897"/>
    </row>
    <row r="120" spans="1:130" s="247" customFormat="1" ht="26.25" customHeight="1">
      <c r="A120" s="864"/>
      <c r="B120" s="865"/>
      <c r="C120" s="868" t="s">
        <v>439</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138</v>
      </c>
      <c r="AB120" s="824"/>
      <c r="AC120" s="824"/>
      <c r="AD120" s="824"/>
      <c r="AE120" s="825"/>
      <c r="AF120" s="826" t="s">
        <v>436</v>
      </c>
      <c r="AG120" s="824"/>
      <c r="AH120" s="824"/>
      <c r="AI120" s="824"/>
      <c r="AJ120" s="825"/>
      <c r="AK120" s="826" t="s">
        <v>138</v>
      </c>
      <c r="AL120" s="824"/>
      <c r="AM120" s="824"/>
      <c r="AN120" s="824"/>
      <c r="AO120" s="825"/>
      <c r="AP120" s="871" t="s">
        <v>436</v>
      </c>
      <c r="AQ120" s="872"/>
      <c r="AR120" s="872"/>
      <c r="AS120" s="872"/>
      <c r="AT120" s="873"/>
      <c r="AU120" s="930" t="s">
        <v>464</v>
      </c>
      <c r="AV120" s="931"/>
      <c r="AW120" s="931"/>
      <c r="AX120" s="931"/>
      <c r="AY120" s="932"/>
      <c r="AZ120" s="907" t="s">
        <v>465</v>
      </c>
      <c r="BA120" s="852"/>
      <c r="BB120" s="852"/>
      <c r="BC120" s="852"/>
      <c r="BD120" s="852"/>
      <c r="BE120" s="852"/>
      <c r="BF120" s="852"/>
      <c r="BG120" s="852"/>
      <c r="BH120" s="852"/>
      <c r="BI120" s="852"/>
      <c r="BJ120" s="852"/>
      <c r="BK120" s="852"/>
      <c r="BL120" s="852"/>
      <c r="BM120" s="852"/>
      <c r="BN120" s="852"/>
      <c r="BO120" s="852"/>
      <c r="BP120" s="853"/>
      <c r="BQ120" s="908">
        <v>1770314</v>
      </c>
      <c r="BR120" s="889"/>
      <c r="BS120" s="889"/>
      <c r="BT120" s="889"/>
      <c r="BU120" s="889"/>
      <c r="BV120" s="889">
        <v>1759725</v>
      </c>
      <c r="BW120" s="889"/>
      <c r="BX120" s="889"/>
      <c r="BY120" s="889"/>
      <c r="BZ120" s="889"/>
      <c r="CA120" s="889">
        <v>1834109</v>
      </c>
      <c r="CB120" s="889"/>
      <c r="CC120" s="889"/>
      <c r="CD120" s="889"/>
      <c r="CE120" s="889"/>
      <c r="CF120" s="913">
        <v>96.7</v>
      </c>
      <c r="CG120" s="914"/>
      <c r="CH120" s="914"/>
      <c r="CI120" s="914"/>
      <c r="CJ120" s="914"/>
      <c r="CK120" s="915" t="s">
        <v>466</v>
      </c>
      <c r="CL120" s="899"/>
      <c r="CM120" s="899"/>
      <c r="CN120" s="899"/>
      <c r="CO120" s="900"/>
      <c r="CP120" s="919" t="s">
        <v>467</v>
      </c>
      <c r="CQ120" s="920"/>
      <c r="CR120" s="920"/>
      <c r="CS120" s="920"/>
      <c r="CT120" s="920"/>
      <c r="CU120" s="920"/>
      <c r="CV120" s="920"/>
      <c r="CW120" s="920"/>
      <c r="CX120" s="920"/>
      <c r="CY120" s="920"/>
      <c r="CZ120" s="920"/>
      <c r="DA120" s="920"/>
      <c r="DB120" s="920"/>
      <c r="DC120" s="920"/>
      <c r="DD120" s="920"/>
      <c r="DE120" s="920"/>
      <c r="DF120" s="921"/>
      <c r="DG120" s="908">
        <v>146797</v>
      </c>
      <c r="DH120" s="889"/>
      <c r="DI120" s="889"/>
      <c r="DJ120" s="889"/>
      <c r="DK120" s="889"/>
      <c r="DL120" s="889">
        <v>126210</v>
      </c>
      <c r="DM120" s="889"/>
      <c r="DN120" s="889"/>
      <c r="DO120" s="889"/>
      <c r="DP120" s="889"/>
      <c r="DQ120" s="889">
        <v>101126</v>
      </c>
      <c r="DR120" s="889"/>
      <c r="DS120" s="889"/>
      <c r="DT120" s="889"/>
      <c r="DU120" s="889"/>
      <c r="DV120" s="890">
        <v>5.3</v>
      </c>
      <c r="DW120" s="890"/>
      <c r="DX120" s="890"/>
      <c r="DY120" s="890"/>
      <c r="DZ120" s="891"/>
    </row>
    <row r="121" spans="1:130" s="247" customFormat="1" ht="26.25" customHeight="1">
      <c r="A121" s="864"/>
      <c r="B121" s="865"/>
      <c r="C121" s="910" t="s">
        <v>468</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138</v>
      </c>
      <c r="AB121" s="824"/>
      <c r="AC121" s="824"/>
      <c r="AD121" s="824"/>
      <c r="AE121" s="825"/>
      <c r="AF121" s="826" t="s">
        <v>138</v>
      </c>
      <c r="AG121" s="824"/>
      <c r="AH121" s="824"/>
      <c r="AI121" s="824"/>
      <c r="AJ121" s="825"/>
      <c r="AK121" s="826" t="s">
        <v>436</v>
      </c>
      <c r="AL121" s="824"/>
      <c r="AM121" s="824"/>
      <c r="AN121" s="824"/>
      <c r="AO121" s="825"/>
      <c r="AP121" s="871" t="s">
        <v>138</v>
      </c>
      <c r="AQ121" s="872"/>
      <c r="AR121" s="872"/>
      <c r="AS121" s="872"/>
      <c r="AT121" s="873"/>
      <c r="AU121" s="933"/>
      <c r="AV121" s="934"/>
      <c r="AW121" s="934"/>
      <c r="AX121" s="934"/>
      <c r="AY121" s="935"/>
      <c r="AZ121" s="859" t="s">
        <v>469</v>
      </c>
      <c r="BA121" s="794"/>
      <c r="BB121" s="794"/>
      <c r="BC121" s="794"/>
      <c r="BD121" s="794"/>
      <c r="BE121" s="794"/>
      <c r="BF121" s="794"/>
      <c r="BG121" s="794"/>
      <c r="BH121" s="794"/>
      <c r="BI121" s="794"/>
      <c r="BJ121" s="794"/>
      <c r="BK121" s="794"/>
      <c r="BL121" s="794"/>
      <c r="BM121" s="794"/>
      <c r="BN121" s="794"/>
      <c r="BO121" s="794"/>
      <c r="BP121" s="795"/>
      <c r="BQ121" s="860" t="s">
        <v>436</v>
      </c>
      <c r="BR121" s="861"/>
      <c r="BS121" s="861"/>
      <c r="BT121" s="861"/>
      <c r="BU121" s="861"/>
      <c r="BV121" s="861" t="s">
        <v>436</v>
      </c>
      <c r="BW121" s="861"/>
      <c r="BX121" s="861"/>
      <c r="BY121" s="861"/>
      <c r="BZ121" s="861"/>
      <c r="CA121" s="861" t="s">
        <v>436</v>
      </c>
      <c r="CB121" s="861"/>
      <c r="CC121" s="861"/>
      <c r="CD121" s="861"/>
      <c r="CE121" s="861"/>
      <c r="CF121" s="922" t="s">
        <v>138</v>
      </c>
      <c r="CG121" s="923"/>
      <c r="CH121" s="923"/>
      <c r="CI121" s="923"/>
      <c r="CJ121" s="923"/>
      <c r="CK121" s="916"/>
      <c r="CL121" s="902"/>
      <c r="CM121" s="902"/>
      <c r="CN121" s="902"/>
      <c r="CO121" s="903"/>
      <c r="CP121" s="882"/>
      <c r="CQ121" s="883"/>
      <c r="CR121" s="883"/>
      <c r="CS121" s="883"/>
      <c r="CT121" s="883"/>
      <c r="CU121" s="883"/>
      <c r="CV121" s="883"/>
      <c r="CW121" s="883"/>
      <c r="CX121" s="883"/>
      <c r="CY121" s="883"/>
      <c r="CZ121" s="883"/>
      <c r="DA121" s="883"/>
      <c r="DB121" s="883"/>
      <c r="DC121" s="883"/>
      <c r="DD121" s="883"/>
      <c r="DE121" s="883"/>
      <c r="DF121" s="884"/>
      <c r="DG121" s="860"/>
      <c r="DH121" s="861"/>
      <c r="DI121" s="861"/>
      <c r="DJ121" s="861"/>
      <c r="DK121" s="861"/>
      <c r="DL121" s="861"/>
      <c r="DM121" s="861"/>
      <c r="DN121" s="861"/>
      <c r="DO121" s="861"/>
      <c r="DP121" s="861"/>
      <c r="DQ121" s="861"/>
      <c r="DR121" s="861"/>
      <c r="DS121" s="861"/>
      <c r="DT121" s="861"/>
      <c r="DU121" s="861"/>
      <c r="DV121" s="838"/>
      <c r="DW121" s="838"/>
      <c r="DX121" s="838"/>
      <c r="DY121" s="838"/>
      <c r="DZ121" s="839"/>
    </row>
    <row r="122" spans="1:130" s="247" customFormat="1" ht="26.25" customHeight="1">
      <c r="A122" s="864"/>
      <c r="B122" s="865"/>
      <c r="C122" s="868" t="s">
        <v>450</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436</v>
      </c>
      <c r="AB122" s="824"/>
      <c r="AC122" s="824"/>
      <c r="AD122" s="824"/>
      <c r="AE122" s="825"/>
      <c r="AF122" s="826" t="s">
        <v>138</v>
      </c>
      <c r="AG122" s="824"/>
      <c r="AH122" s="824"/>
      <c r="AI122" s="824"/>
      <c r="AJ122" s="825"/>
      <c r="AK122" s="826" t="s">
        <v>436</v>
      </c>
      <c r="AL122" s="824"/>
      <c r="AM122" s="824"/>
      <c r="AN122" s="824"/>
      <c r="AO122" s="825"/>
      <c r="AP122" s="871" t="s">
        <v>138</v>
      </c>
      <c r="AQ122" s="872"/>
      <c r="AR122" s="872"/>
      <c r="AS122" s="872"/>
      <c r="AT122" s="873"/>
      <c r="AU122" s="933"/>
      <c r="AV122" s="934"/>
      <c r="AW122" s="934"/>
      <c r="AX122" s="934"/>
      <c r="AY122" s="935"/>
      <c r="AZ122" s="926" t="s">
        <v>470</v>
      </c>
      <c r="BA122" s="927"/>
      <c r="BB122" s="927"/>
      <c r="BC122" s="927"/>
      <c r="BD122" s="927"/>
      <c r="BE122" s="927"/>
      <c r="BF122" s="927"/>
      <c r="BG122" s="927"/>
      <c r="BH122" s="927"/>
      <c r="BI122" s="927"/>
      <c r="BJ122" s="927"/>
      <c r="BK122" s="927"/>
      <c r="BL122" s="927"/>
      <c r="BM122" s="927"/>
      <c r="BN122" s="927"/>
      <c r="BO122" s="927"/>
      <c r="BP122" s="928"/>
      <c r="BQ122" s="929">
        <v>2586500</v>
      </c>
      <c r="BR122" s="892"/>
      <c r="BS122" s="892"/>
      <c r="BT122" s="892"/>
      <c r="BU122" s="892"/>
      <c r="BV122" s="892">
        <v>2625894</v>
      </c>
      <c r="BW122" s="892"/>
      <c r="BX122" s="892"/>
      <c r="BY122" s="892"/>
      <c r="BZ122" s="892"/>
      <c r="CA122" s="892">
        <v>3048347</v>
      </c>
      <c r="CB122" s="892"/>
      <c r="CC122" s="892"/>
      <c r="CD122" s="892"/>
      <c r="CE122" s="892"/>
      <c r="CF122" s="893">
        <v>160.69999999999999</v>
      </c>
      <c r="CG122" s="894"/>
      <c r="CH122" s="894"/>
      <c r="CI122" s="894"/>
      <c r="CJ122" s="894"/>
      <c r="CK122" s="916"/>
      <c r="CL122" s="902"/>
      <c r="CM122" s="902"/>
      <c r="CN122" s="902"/>
      <c r="CO122" s="903"/>
      <c r="CP122" s="882"/>
      <c r="CQ122" s="883"/>
      <c r="CR122" s="883"/>
      <c r="CS122" s="883"/>
      <c r="CT122" s="883"/>
      <c r="CU122" s="883"/>
      <c r="CV122" s="883"/>
      <c r="CW122" s="883"/>
      <c r="CX122" s="883"/>
      <c r="CY122" s="883"/>
      <c r="CZ122" s="883"/>
      <c r="DA122" s="883"/>
      <c r="DB122" s="883"/>
      <c r="DC122" s="883"/>
      <c r="DD122" s="883"/>
      <c r="DE122" s="883"/>
      <c r="DF122" s="884"/>
      <c r="DG122" s="860"/>
      <c r="DH122" s="861"/>
      <c r="DI122" s="861"/>
      <c r="DJ122" s="861"/>
      <c r="DK122" s="861"/>
      <c r="DL122" s="861"/>
      <c r="DM122" s="861"/>
      <c r="DN122" s="861"/>
      <c r="DO122" s="861"/>
      <c r="DP122" s="861"/>
      <c r="DQ122" s="861"/>
      <c r="DR122" s="861"/>
      <c r="DS122" s="861"/>
      <c r="DT122" s="861"/>
      <c r="DU122" s="861"/>
      <c r="DV122" s="838"/>
      <c r="DW122" s="838"/>
      <c r="DX122" s="838"/>
      <c r="DY122" s="838"/>
      <c r="DZ122" s="839"/>
    </row>
    <row r="123" spans="1:130" s="247" customFormat="1" ht="26.25" customHeight="1">
      <c r="A123" s="864"/>
      <c r="B123" s="865"/>
      <c r="C123" s="868" t="s">
        <v>456</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436</v>
      </c>
      <c r="AB123" s="824"/>
      <c r="AC123" s="824"/>
      <c r="AD123" s="824"/>
      <c r="AE123" s="825"/>
      <c r="AF123" s="826" t="s">
        <v>436</v>
      </c>
      <c r="AG123" s="824"/>
      <c r="AH123" s="824"/>
      <c r="AI123" s="824"/>
      <c r="AJ123" s="825"/>
      <c r="AK123" s="826" t="s">
        <v>436</v>
      </c>
      <c r="AL123" s="824"/>
      <c r="AM123" s="824"/>
      <c r="AN123" s="824"/>
      <c r="AO123" s="825"/>
      <c r="AP123" s="871" t="s">
        <v>138</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471</v>
      </c>
      <c r="BP123" s="925"/>
      <c r="BQ123" s="879">
        <v>4356814</v>
      </c>
      <c r="BR123" s="880"/>
      <c r="BS123" s="880"/>
      <c r="BT123" s="880"/>
      <c r="BU123" s="880"/>
      <c r="BV123" s="880">
        <v>4385619</v>
      </c>
      <c r="BW123" s="880"/>
      <c r="BX123" s="880"/>
      <c r="BY123" s="880"/>
      <c r="BZ123" s="880"/>
      <c r="CA123" s="880">
        <v>4882456</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c r="A124" s="864"/>
      <c r="B124" s="865"/>
      <c r="C124" s="868" t="s">
        <v>459</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440</v>
      </c>
      <c r="AB124" s="824"/>
      <c r="AC124" s="824"/>
      <c r="AD124" s="824"/>
      <c r="AE124" s="825"/>
      <c r="AF124" s="826" t="s">
        <v>436</v>
      </c>
      <c r="AG124" s="824"/>
      <c r="AH124" s="824"/>
      <c r="AI124" s="824"/>
      <c r="AJ124" s="825"/>
      <c r="AK124" s="826" t="s">
        <v>440</v>
      </c>
      <c r="AL124" s="824"/>
      <c r="AM124" s="824"/>
      <c r="AN124" s="824"/>
      <c r="AO124" s="825"/>
      <c r="AP124" s="871" t="s">
        <v>138</v>
      </c>
      <c r="AQ124" s="872"/>
      <c r="AR124" s="872"/>
      <c r="AS124" s="872"/>
      <c r="AT124" s="873"/>
      <c r="AU124" s="874" t="s">
        <v>472</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138</v>
      </c>
      <c r="BR124" s="878"/>
      <c r="BS124" s="878"/>
      <c r="BT124" s="878"/>
      <c r="BU124" s="878"/>
      <c r="BV124" s="878" t="s">
        <v>138</v>
      </c>
      <c r="BW124" s="878"/>
      <c r="BX124" s="878"/>
      <c r="BY124" s="878"/>
      <c r="BZ124" s="878"/>
      <c r="CA124" s="878" t="s">
        <v>436</v>
      </c>
      <c r="CB124" s="878"/>
      <c r="CC124" s="878"/>
      <c r="CD124" s="878"/>
      <c r="CE124" s="878"/>
      <c r="CF124" s="768"/>
      <c r="CG124" s="769"/>
      <c r="CH124" s="769"/>
      <c r="CI124" s="769"/>
      <c r="CJ124" s="909"/>
      <c r="CK124" s="917"/>
      <c r="CL124" s="917"/>
      <c r="CM124" s="917"/>
      <c r="CN124" s="917"/>
      <c r="CO124" s="918"/>
      <c r="CP124" s="882" t="s">
        <v>473</v>
      </c>
      <c r="CQ124" s="883"/>
      <c r="CR124" s="883"/>
      <c r="CS124" s="883"/>
      <c r="CT124" s="883"/>
      <c r="CU124" s="883"/>
      <c r="CV124" s="883"/>
      <c r="CW124" s="883"/>
      <c r="CX124" s="883"/>
      <c r="CY124" s="883"/>
      <c r="CZ124" s="883"/>
      <c r="DA124" s="883"/>
      <c r="DB124" s="883"/>
      <c r="DC124" s="883"/>
      <c r="DD124" s="883"/>
      <c r="DE124" s="883"/>
      <c r="DF124" s="884"/>
      <c r="DG124" s="806" t="s">
        <v>138</v>
      </c>
      <c r="DH124" s="807"/>
      <c r="DI124" s="807"/>
      <c r="DJ124" s="807"/>
      <c r="DK124" s="808"/>
      <c r="DL124" s="809" t="s">
        <v>436</v>
      </c>
      <c r="DM124" s="807"/>
      <c r="DN124" s="807"/>
      <c r="DO124" s="807"/>
      <c r="DP124" s="808"/>
      <c r="DQ124" s="809" t="s">
        <v>436</v>
      </c>
      <c r="DR124" s="807"/>
      <c r="DS124" s="807"/>
      <c r="DT124" s="807"/>
      <c r="DU124" s="808"/>
      <c r="DV124" s="895" t="s">
        <v>138</v>
      </c>
      <c r="DW124" s="896"/>
      <c r="DX124" s="896"/>
      <c r="DY124" s="896"/>
      <c r="DZ124" s="897"/>
    </row>
    <row r="125" spans="1:130" s="247" customFormat="1" ht="26.25" customHeight="1">
      <c r="A125" s="864"/>
      <c r="B125" s="865"/>
      <c r="C125" s="868" t="s">
        <v>461</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138</v>
      </c>
      <c r="AB125" s="824"/>
      <c r="AC125" s="824"/>
      <c r="AD125" s="824"/>
      <c r="AE125" s="825"/>
      <c r="AF125" s="826" t="s">
        <v>138</v>
      </c>
      <c r="AG125" s="824"/>
      <c r="AH125" s="824"/>
      <c r="AI125" s="824"/>
      <c r="AJ125" s="825"/>
      <c r="AK125" s="826" t="s">
        <v>436</v>
      </c>
      <c r="AL125" s="824"/>
      <c r="AM125" s="824"/>
      <c r="AN125" s="824"/>
      <c r="AO125" s="825"/>
      <c r="AP125" s="871" t="s">
        <v>436</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474</v>
      </c>
      <c r="CL125" s="899"/>
      <c r="CM125" s="899"/>
      <c r="CN125" s="899"/>
      <c r="CO125" s="900"/>
      <c r="CP125" s="907" t="s">
        <v>475</v>
      </c>
      <c r="CQ125" s="852"/>
      <c r="CR125" s="852"/>
      <c r="CS125" s="852"/>
      <c r="CT125" s="852"/>
      <c r="CU125" s="852"/>
      <c r="CV125" s="852"/>
      <c r="CW125" s="852"/>
      <c r="CX125" s="852"/>
      <c r="CY125" s="852"/>
      <c r="CZ125" s="852"/>
      <c r="DA125" s="852"/>
      <c r="DB125" s="852"/>
      <c r="DC125" s="852"/>
      <c r="DD125" s="852"/>
      <c r="DE125" s="852"/>
      <c r="DF125" s="853"/>
      <c r="DG125" s="908" t="s">
        <v>138</v>
      </c>
      <c r="DH125" s="889"/>
      <c r="DI125" s="889"/>
      <c r="DJ125" s="889"/>
      <c r="DK125" s="889"/>
      <c r="DL125" s="889" t="s">
        <v>436</v>
      </c>
      <c r="DM125" s="889"/>
      <c r="DN125" s="889"/>
      <c r="DO125" s="889"/>
      <c r="DP125" s="889"/>
      <c r="DQ125" s="889" t="s">
        <v>138</v>
      </c>
      <c r="DR125" s="889"/>
      <c r="DS125" s="889"/>
      <c r="DT125" s="889"/>
      <c r="DU125" s="889"/>
      <c r="DV125" s="890" t="s">
        <v>436</v>
      </c>
      <c r="DW125" s="890"/>
      <c r="DX125" s="890"/>
      <c r="DY125" s="890"/>
      <c r="DZ125" s="891"/>
    </row>
    <row r="126" spans="1:130" s="247" customFormat="1" ht="26.25" customHeight="1" thickBot="1">
      <c r="A126" s="864"/>
      <c r="B126" s="865"/>
      <c r="C126" s="868" t="s">
        <v>463</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436</v>
      </c>
      <c r="AB126" s="824"/>
      <c r="AC126" s="824"/>
      <c r="AD126" s="824"/>
      <c r="AE126" s="825"/>
      <c r="AF126" s="826" t="s">
        <v>138</v>
      </c>
      <c r="AG126" s="824"/>
      <c r="AH126" s="824"/>
      <c r="AI126" s="824"/>
      <c r="AJ126" s="825"/>
      <c r="AK126" s="826" t="s">
        <v>138</v>
      </c>
      <c r="AL126" s="824"/>
      <c r="AM126" s="824"/>
      <c r="AN126" s="824"/>
      <c r="AO126" s="825"/>
      <c r="AP126" s="871" t="s">
        <v>138</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476</v>
      </c>
      <c r="CQ126" s="794"/>
      <c r="CR126" s="794"/>
      <c r="CS126" s="794"/>
      <c r="CT126" s="794"/>
      <c r="CU126" s="794"/>
      <c r="CV126" s="794"/>
      <c r="CW126" s="794"/>
      <c r="CX126" s="794"/>
      <c r="CY126" s="794"/>
      <c r="CZ126" s="794"/>
      <c r="DA126" s="794"/>
      <c r="DB126" s="794"/>
      <c r="DC126" s="794"/>
      <c r="DD126" s="794"/>
      <c r="DE126" s="794"/>
      <c r="DF126" s="795"/>
      <c r="DG126" s="860" t="s">
        <v>436</v>
      </c>
      <c r="DH126" s="861"/>
      <c r="DI126" s="861"/>
      <c r="DJ126" s="861"/>
      <c r="DK126" s="861"/>
      <c r="DL126" s="861" t="s">
        <v>138</v>
      </c>
      <c r="DM126" s="861"/>
      <c r="DN126" s="861"/>
      <c r="DO126" s="861"/>
      <c r="DP126" s="861"/>
      <c r="DQ126" s="861" t="s">
        <v>138</v>
      </c>
      <c r="DR126" s="861"/>
      <c r="DS126" s="861"/>
      <c r="DT126" s="861"/>
      <c r="DU126" s="861"/>
      <c r="DV126" s="838" t="s">
        <v>138</v>
      </c>
      <c r="DW126" s="838"/>
      <c r="DX126" s="838"/>
      <c r="DY126" s="838"/>
      <c r="DZ126" s="839"/>
    </row>
    <row r="127" spans="1:130" s="247" customFormat="1" ht="26.25" customHeight="1">
      <c r="A127" s="866"/>
      <c r="B127" s="867"/>
      <c r="C127" s="885" t="s">
        <v>477</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138</v>
      </c>
      <c r="AB127" s="824"/>
      <c r="AC127" s="824"/>
      <c r="AD127" s="824"/>
      <c r="AE127" s="825"/>
      <c r="AF127" s="826" t="s">
        <v>138</v>
      </c>
      <c r="AG127" s="824"/>
      <c r="AH127" s="824"/>
      <c r="AI127" s="824"/>
      <c r="AJ127" s="825"/>
      <c r="AK127" s="826" t="s">
        <v>138</v>
      </c>
      <c r="AL127" s="824"/>
      <c r="AM127" s="824"/>
      <c r="AN127" s="824"/>
      <c r="AO127" s="825"/>
      <c r="AP127" s="871" t="s">
        <v>436</v>
      </c>
      <c r="AQ127" s="872"/>
      <c r="AR127" s="872"/>
      <c r="AS127" s="872"/>
      <c r="AT127" s="873"/>
      <c r="AU127" s="283"/>
      <c r="AV127" s="283"/>
      <c r="AW127" s="283"/>
      <c r="AX127" s="888" t="s">
        <v>478</v>
      </c>
      <c r="AY127" s="856"/>
      <c r="AZ127" s="856"/>
      <c r="BA127" s="856"/>
      <c r="BB127" s="856"/>
      <c r="BC127" s="856"/>
      <c r="BD127" s="856"/>
      <c r="BE127" s="857"/>
      <c r="BF127" s="855" t="s">
        <v>479</v>
      </c>
      <c r="BG127" s="856"/>
      <c r="BH127" s="856"/>
      <c r="BI127" s="856"/>
      <c r="BJ127" s="856"/>
      <c r="BK127" s="856"/>
      <c r="BL127" s="857"/>
      <c r="BM127" s="855" t="s">
        <v>480</v>
      </c>
      <c r="BN127" s="856"/>
      <c r="BO127" s="856"/>
      <c r="BP127" s="856"/>
      <c r="BQ127" s="856"/>
      <c r="BR127" s="856"/>
      <c r="BS127" s="857"/>
      <c r="BT127" s="855" t="s">
        <v>481</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482</v>
      </c>
      <c r="CQ127" s="794"/>
      <c r="CR127" s="794"/>
      <c r="CS127" s="794"/>
      <c r="CT127" s="794"/>
      <c r="CU127" s="794"/>
      <c r="CV127" s="794"/>
      <c r="CW127" s="794"/>
      <c r="CX127" s="794"/>
      <c r="CY127" s="794"/>
      <c r="CZ127" s="794"/>
      <c r="DA127" s="794"/>
      <c r="DB127" s="794"/>
      <c r="DC127" s="794"/>
      <c r="DD127" s="794"/>
      <c r="DE127" s="794"/>
      <c r="DF127" s="795"/>
      <c r="DG127" s="860" t="s">
        <v>138</v>
      </c>
      <c r="DH127" s="861"/>
      <c r="DI127" s="861"/>
      <c r="DJ127" s="861"/>
      <c r="DK127" s="861"/>
      <c r="DL127" s="861" t="s">
        <v>138</v>
      </c>
      <c r="DM127" s="861"/>
      <c r="DN127" s="861"/>
      <c r="DO127" s="861"/>
      <c r="DP127" s="861"/>
      <c r="DQ127" s="861" t="s">
        <v>436</v>
      </c>
      <c r="DR127" s="861"/>
      <c r="DS127" s="861"/>
      <c r="DT127" s="861"/>
      <c r="DU127" s="861"/>
      <c r="DV127" s="838" t="s">
        <v>436</v>
      </c>
      <c r="DW127" s="838"/>
      <c r="DX127" s="838"/>
      <c r="DY127" s="838"/>
      <c r="DZ127" s="839"/>
    </row>
    <row r="128" spans="1:130" s="247" customFormat="1" ht="26.25" customHeight="1" thickBot="1">
      <c r="A128" s="840" t="s">
        <v>483</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484</v>
      </c>
      <c r="X128" s="842"/>
      <c r="Y128" s="842"/>
      <c r="Z128" s="843"/>
      <c r="AA128" s="844" t="s">
        <v>436</v>
      </c>
      <c r="AB128" s="845"/>
      <c r="AC128" s="845"/>
      <c r="AD128" s="845"/>
      <c r="AE128" s="846"/>
      <c r="AF128" s="847" t="s">
        <v>436</v>
      </c>
      <c r="AG128" s="845"/>
      <c r="AH128" s="845"/>
      <c r="AI128" s="845"/>
      <c r="AJ128" s="846"/>
      <c r="AK128" s="847" t="s">
        <v>436</v>
      </c>
      <c r="AL128" s="845"/>
      <c r="AM128" s="845"/>
      <c r="AN128" s="845"/>
      <c r="AO128" s="846"/>
      <c r="AP128" s="848"/>
      <c r="AQ128" s="849"/>
      <c r="AR128" s="849"/>
      <c r="AS128" s="849"/>
      <c r="AT128" s="850"/>
      <c r="AU128" s="283"/>
      <c r="AV128" s="283"/>
      <c r="AW128" s="283"/>
      <c r="AX128" s="851" t="s">
        <v>485</v>
      </c>
      <c r="AY128" s="852"/>
      <c r="AZ128" s="852"/>
      <c r="BA128" s="852"/>
      <c r="BB128" s="852"/>
      <c r="BC128" s="852"/>
      <c r="BD128" s="852"/>
      <c r="BE128" s="853"/>
      <c r="BF128" s="830" t="s">
        <v>138</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486</v>
      </c>
      <c r="CQ128" s="772"/>
      <c r="CR128" s="772"/>
      <c r="CS128" s="772"/>
      <c r="CT128" s="772"/>
      <c r="CU128" s="772"/>
      <c r="CV128" s="772"/>
      <c r="CW128" s="772"/>
      <c r="CX128" s="772"/>
      <c r="CY128" s="772"/>
      <c r="CZ128" s="772"/>
      <c r="DA128" s="772"/>
      <c r="DB128" s="772"/>
      <c r="DC128" s="772"/>
      <c r="DD128" s="772"/>
      <c r="DE128" s="772"/>
      <c r="DF128" s="773"/>
      <c r="DG128" s="834" t="s">
        <v>138</v>
      </c>
      <c r="DH128" s="835"/>
      <c r="DI128" s="835"/>
      <c r="DJ128" s="835"/>
      <c r="DK128" s="835"/>
      <c r="DL128" s="835" t="s">
        <v>436</v>
      </c>
      <c r="DM128" s="835"/>
      <c r="DN128" s="835"/>
      <c r="DO128" s="835"/>
      <c r="DP128" s="835"/>
      <c r="DQ128" s="835" t="s">
        <v>436</v>
      </c>
      <c r="DR128" s="835"/>
      <c r="DS128" s="835"/>
      <c r="DT128" s="835"/>
      <c r="DU128" s="835"/>
      <c r="DV128" s="836" t="s">
        <v>436</v>
      </c>
      <c r="DW128" s="836"/>
      <c r="DX128" s="836"/>
      <c r="DY128" s="836"/>
      <c r="DZ128" s="837"/>
    </row>
    <row r="129" spans="1:131" s="247" customFormat="1" ht="26.25" customHeight="1">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487</v>
      </c>
      <c r="X129" s="821"/>
      <c r="Y129" s="821"/>
      <c r="Z129" s="822"/>
      <c r="AA129" s="823">
        <v>2243703</v>
      </c>
      <c r="AB129" s="824"/>
      <c r="AC129" s="824"/>
      <c r="AD129" s="824"/>
      <c r="AE129" s="825"/>
      <c r="AF129" s="826">
        <v>2193688</v>
      </c>
      <c r="AG129" s="824"/>
      <c r="AH129" s="824"/>
      <c r="AI129" s="824"/>
      <c r="AJ129" s="825"/>
      <c r="AK129" s="826">
        <v>2181508</v>
      </c>
      <c r="AL129" s="824"/>
      <c r="AM129" s="824"/>
      <c r="AN129" s="824"/>
      <c r="AO129" s="825"/>
      <c r="AP129" s="827"/>
      <c r="AQ129" s="828"/>
      <c r="AR129" s="828"/>
      <c r="AS129" s="828"/>
      <c r="AT129" s="829"/>
      <c r="AU129" s="285"/>
      <c r="AV129" s="285"/>
      <c r="AW129" s="285"/>
      <c r="AX129" s="793" t="s">
        <v>488</v>
      </c>
      <c r="AY129" s="794"/>
      <c r="AZ129" s="794"/>
      <c r="BA129" s="794"/>
      <c r="BB129" s="794"/>
      <c r="BC129" s="794"/>
      <c r="BD129" s="794"/>
      <c r="BE129" s="795"/>
      <c r="BF129" s="813" t="s">
        <v>138</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18" t="s">
        <v>489</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490</v>
      </c>
      <c r="X130" s="821"/>
      <c r="Y130" s="821"/>
      <c r="Z130" s="822"/>
      <c r="AA130" s="823">
        <v>327721</v>
      </c>
      <c r="AB130" s="824"/>
      <c r="AC130" s="824"/>
      <c r="AD130" s="824"/>
      <c r="AE130" s="825"/>
      <c r="AF130" s="826">
        <v>310554</v>
      </c>
      <c r="AG130" s="824"/>
      <c r="AH130" s="824"/>
      <c r="AI130" s="824"/>
      <c r="AJ130" s="825"/>
      <c r="AK130" s="826">
        <v>284143</v>
      </c>
      <c r="AL130" s="824"/>
      <c r="AM130" s="824"/>
      <c r="AN130" s="824"/>
      <c r="AO130" s="825"/>
      <c r="AP130" s="827"/>
      <c r="AQ130" s="828"/>
      <c r="AR130" s="828"/>
      <c r="AS130" s="828"/>
      <c r="AT130" s="829"/>
      <c r="AU130" s="285"/>
      <c r="AV130" s="285"/>
      <c r="AW130" s="285"/>
      <c r="AX130" s="793" t="s">
        <v>491</v>
      </c>
      <c r="AY130" s="794"/>
      <c r="AZ130" s="794"/>
      <c r="BA130" s="794"/>
      <c r="BB130" s="794"/>
      <c r="BC130" s="794"/>
      <c r="BD130" s="794"/>
      <c r="BE130" s="795"/>
      <c r="BF130" s="796">
        <v>5.5</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492</v>
      </c>
      <c r="X131" s="804"/>
      <c r="Y131" s="804"/>
      <c r="Z131" s="805"/>
      <c r="AA131" s="806">
        <v>1915982</v>
      </c>
      <c r="AB131" s="807"/>
      <c r="AC131" s="807"/>
      <c r="AD131" s="807"/>
      <c r="AE131" s="808"/>
      <c r="AF131" s="809">
        <v>1883134</v>
      </c>
      <c r="AG131" s="807"/>
      <c r="AH131" s="807"/>
      <c r="AI131" s="807"/>
      <c r="AJ131" s="808"/>
      <c r="AK131" s="809">
        <v>1897365</v>
      </c>
      <c r="AL131" s="807"/>
      <c r="AM131" s="807"/>
      <c r="AN131" s="807"/>
      <c r="AO131" s="808"/>
      <c r="AP131" s="810"/>
      <c r="AQ131" s="811"/>
      <c r="AR131" s="811"/>
      <c r="AS131" s="811"/>
      <c r="AT131" s="812"/>
      <c r="AU131" s="285"/>
      <c r="AV131" s="285"/>
      <c r="AW131" s="285"/>
      <c r="AX131" s="771" t="s">
        <v>493</v>
      </c>
      <c r="AY131" s="772"/>
      <c r="AZ131" s="772"/>
      <c r="BA131" s="772"/>
      <c r="BB131" s="772"/>
      <c r="BC131" s="772"/>
      <c r="BD131" s="772"/>
      <c r="BE131" s="773"/>
      <c r="BF131" s="774" t="s">
        <v>138</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0" t="s">
        <v>494</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495</v>
      </c>
      <c r="W132" s="784"/>
      <c r="X132" s="784"/>
      <c r="Y132" s="784"/>
      <c r="Z132" s="785"/>
      <c r="AA132" s="786">
        <v>5.8139377090000002</v>
      </c>
      <c r="AB132" s="787"/>
      <c r="AC132" s="787"/>
      <c r="AD132" s="787"/>
      <c r="AE132" s="788"/>
      <c r="AF132" s="789">
        <v>5.3982881730000001</v>
      </c>
      <c r="AG132" s="787"/>
      <c r="AH132" s="787"/>
      <c r="AI132" s="787"/>
      <c r="AJ132" s="788"/>
      <c r="AK132" s="789">
        <v>5.3332911699999999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496</v>
      </c>
      <c r="W133" s="763"/>
      <c r="X133" s="763"/>
      <c r="Y133" s="763"/>
      <c r="Z133" s="764"/>
      <c r="AA133" s="765">
        <v>6.2</v>
      </c>
      <c r="AB133" s="766"/>
      <c r="AC133" s="766"/>
      <c r="AD133" s="766"/>
      <c r="AE133" s="767"/>
      <c r="AF133" s="765">
        <v>5.9</v>
      </c>
      <c r="AG133" s="766"/>
      <c r="AH133" s="766"/>
      <c r="AI133" s="766"/>
      <c r="AJ133" s="767"/>
      <c r="AK133" s="765">
        <v>5.5</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VZzK+p3RA0ZhZk9TGvhR0Xdri6jKeVKb98gZYxTKpPjbBsSiW5m5OfqcFbWwRKOkpVACw3CVuAwPYAc3/lpEYw==" saltValue="8jbjSl4aAcR+Wyc2r58HX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0" zoomScaleNormal="85" zoomScaleSheetLayoutView="9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497</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AL9lXNqXhZa/GQE3/uidkV6Y7JSx2tAEXyAYrHXQl2GA4IkAvtOIQgSZC6GPxawOn2p1NB/VnO62lPtX9WCZMg==" saltValue="2+CkIItOJMdqQM7DAhdL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90" zoomScaleNormal="9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ZXl+F+1Ik6/1lzjsBFSlYQ64n0NZEkZfZXSi2uA3cx3wzkIbV/GIiPxGPxIIrKK6gDz5IhiFQLtQ7ww8ogrMyg==" saltValue="4EAE76yY+kD2iZC5MXSj6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90" zoomScaleSheetLayoutView="9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500</v>
      </c>
      <c r="AP7" s="304"/>
      <c r="AQ7" s="305" t="s">
        <v>501</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502</v>
      </c>
      <c r="AQ8" s="311" t="s">
        <v>503</v>
      </c>
      <c r="AR8" s="312" t="s">
        <v>504</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505</v>
      </c>
      <c r="AL9" s="1193"/>
      <c r="AM9" s="1193"/>
      <c r="AN9" s="1194"/>
      <c r="AO9" s="313">
        <v>539334</v>
      </c>
      <c r="AP9" s="313">
        <v>150442</v>
      </c>
      <c r="AQ9" s="314">
        <v>172204</v>
      </c>
      <c r="AR9" s="315">
        <v>-12.6</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506</v>
      </c>
      <c r="AL10" s="1193"/>
      <c r="AM10" s="1193"/>
      <c r="AN10" s="1194"/>
      <c r="AO10" s="316">
        <v>30042</v>
      </c>
      <c r="AP10" s="316">
        <v>8380</v>
      </c>
      <c r="AQ10" s="317">
        <v>20524</v>
      </c>
      <c r="AR10" s="318">
        <v>-59.2</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507</v>
      </c>
      <c r="AL11" s="1193"/>
      <c r="AM11" s="1193"/>
      <c r="AN11" s="1194"/>
      <c r="AO11" s="316">
        <v>91983</v>
      </c>
      <c r="AP11" s="316">
        <v>25658</v>
      </c>
      <c r="AQ11" s="317">
        <v>26395</v>
      </c>
      <c r="AR11" s="318">
        <v>-2.8</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508</v>
      </c>
      <c r="AL12" s="1193"/>
      <c r="AM12" s="1193"/>
      <c r="AN12" s="1194"/>
      <c r="AO12" s="316" t="s">
        <v>509</v>
      </c>
      <c r="AP12" s="316" t="s">
        <v>509</v>
      </c>
      <c r="AQ12" s="317">
        <v>1752</v>
      </c>
      <c r="AR12" s="318" t="s">
        <v>509</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510</v>
      </c>
      <c r="AL13" s="1193"/>
      <c r="AM13" s="1193"/>
      <c r="AN13" s="1194"/>
      <c r="AO13" s="316" t="s">
        <v>509</v>
      </c>
      <c r="AP13" s="316" t="s">
        <v>509</v>
      </c>
      <c r="AQ13" s="317" t="s">
        <v>509</v>
      </c>
      <c r="AR13" s="318" t="s">
        <v>509</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511</v>
      </c>
      <c r="AL14" s="1193"/>
      <c r="AM14" s="1193"/>
      <c r="AN14" s="1194"/>
      <c r="AO14" s="316">
        <v>26632</v>
      </c>
      <c r="AP14" s="316">
        <v>7429</v>
      </c>
      <c r="AQ14" s="317">
        <v>7974</v>
      </c>
      <c r="AR14" s="318">
        <v>-6.8</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512</v>
      </c>
      <c r="AL15" s="1193"/>
      <c r="AM15" s="1193"/>
      <c r="AN15" s="1194"/>
      <c r="AO15" s="316">
        <v>34740</v>
      </c>
      <c r="AP15" s="316">
        <v>9690</v>
      </c>
      <c r="AQ15" s="317">
        <v>4531</v>
      </c>
      <c r="AR15" s="318">
        <v>113.9</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513</v>
      </c>
      <c r="AL16" s="1196"/>
      <c r="AM16" s="1196"/>
      <c r="AN16" s="1197"/>
      <c r="AO16" s="316">
        <v>-46348</v>
      </c>
      <c r="AP16" s="316">
        <v>-12928</v>
      </c>
      <c r="AQ16" s="317">
        <v>-15679</v>
      </c>
      <c r="AR16" s="318">
        <v>-17.5</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187</v>
      </c>
      <c r="AL17" s="1196"/>
      <c r="AM17" s="1196"/>
      <c r="AN17" s="1197"/>
      <c r="AO17" s="316">
        <v>676383</v>
      </c>
      <c r="AP17" s="316">
        <v>188670</v>
      </c>
      <c r="AQ17" s="317">
        <v>217700</v>
      </c>
      <c r="AR17" s="318">
        <v>-13.3</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518</v>
      </c>
      <c r="AL21" s="1190"/>
      <c r="AM21" s="1190"/>
      <c r="AN21" s="1191"/>
      <c r="AO21" s="328">
        <v>18.690000000000001</v>
      </c>
      <c r="AP21" s="329">
        <v>19.600000000000001</v>
      </c>
      <c r="AQ21" s="330">
        <v>-0.91</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519</v>
      </c>
      <c r="AL22" s="1190"/>
      <c r="AM22" s="1190"/>
      <c r="AN22" s="1191"/>
      <c r="AO22" s="333">
        <v>95.8</v>
      </c>
      <c r="AP22" s="334">
        <v>95.1</v>
      </c>
      <c r="AQ22" s="335">
        <v>0.7</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500</v>
      </c>
      <c r="AP30" s="304"/>
      <c r="AQ30" s="305" t="s">
        <v>501</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502</v>
      </c>
      <c r="AQ31" s="311" t="s">
        <v>503</v>
      </c>
      <c r="AR31" s="312" t="s">
        <v>504</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523</v>
      </c>
      <c r="AL32" s="1181"/>
      <c r="AM32" s="1181"/>
      <c r="AN32" s="1182"/>
      <c r="AO32" s="343">
        <v>352418</v>
      </c>
      <c r="AP32" s="343">
        <v>98303</v>
      </c>
      <c r="AQ32" s="344">
        <v>110920</v>
      </c>
      <c r="AR32" s="345">
        <v>-11.4</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524</v>
      </c>
      <c r="AL33" s="1181"/>
      <c r="AM33" s="1181"/>
      <c r="AN33" s="1182"/>
      <c r="AO33" s="343" t="s">
        <v>509</v>
      </c>
      <c r="AP33" s="343" t="s">
        <v>509</v>
      </c>
      <c r="AQ33" s="344" t="s">
        <v>509</v>
      </c>
      <c r="AR33" s="345" t="s">
        <v>509</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525</v>
      </c>
      <c r="AL34" s="1181"/>
      <c r="AM34" s="1181"/>
      <c r="AN34" s="1182"/>
      <c r="AO34" s="343" t="s">
        <v>509</v>
      </c>
      <c r="AP34" s="343" t="s">
        <v>509</v>
      </c>
      <c r="AQ34" s="344" t="s">
        <v>509</v>
      </c>
      <c r="AR34" s="345" t="s">
        <v>509</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526</v>
      </c>
      <c r="AL35" s="1181"/>
      <c r="AM35" s="1181"/>
      <c r="AN35" s="1182"/>
      <c r="AO35" s="343">
        <v>18743</v>
      </c>
      <c r="AP35" s="343">
        <v>5228</v>
      </c>
      <c r="AQ35" s="344">
        <v>30367</v>
      </c>
      <c r="AR35" s="345">
        <v>-82.8</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527</v>
      </c>
      <c r="AL36" s="1181"/>
      <c r="AM36" s="1181"/>
      <c r="AN36" s="1182"/>
      <c r="AO36" s="343">
        <v>14174</v>
      </c>
      <c r="AP36" s="343">
        <v>3954</v>
      </c>
      <c r="AQ36" s="344">
        <v>2045</v>
      </c>
      <c r="AR36" s="345">
        <v>93.3</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528</v>
      </c>
      <c r="AL37" s="1181"/>
      <c r="AM37" s="1181"/>
      <c r="AN37" s="1182"/>
      <c r="AO37" s="343" t="s">
        <v>509</v>
      </c>
      <c r="AP37" s="343" t="s">
        <v>509</v>
      </c>
      <c r="AQ37" s="344">
        <v>314</v>
      </c>
      <c r="AR37" s="345" t="s">
        <v>509</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529</v>
      </c>
      <c r="AL38" s="1184"/>
      <c r="AM38" s="1184"/>
      <c r="AN38" s="1185"/>
      <c r="AO38" s="346" t="s">
        <v>509</v>
      </c>
      <c r="AP38" s="346" t="s">
        <v>509</v>
      </c>
      <c r="AQ38" s="347">
        <v>28</v>
      </c>
      <c r="AR38" s="335" t="s">
        <v>509</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530</v>
      </c>
      <c r="AL39" s="1184"/>
      <c r="AM39" s="1184"/>
      <c r="AN39" s="1185"/>
      <c r="AO39" s="343" t="s">
        <v>509</v>
      </c>
      <c r="AP39" s="343" t="s">
        <v>509</v>
      </c>
      <c r="AQ39" s="344">
        <v>-3766</v>
      </c>
      <c r="AR39" s="345" t="s">
        <v>509</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531</v>
      </c>
      <c r="AL40" s="1181"/>
      <c r="AM40" s="1181"/>
      <c r="AN40" s="1182"/>
      <c r="AO40" s="343">
        <v>-284143</v>
      </c>
      <c r="AP40" s="343">
        <v>-79259</v>
      </c>
      <c r="AQ40" s="344">
        <v>-106993</v>
      </c>
      <c r="AR40" s="345">
        <v>-25.9</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300</v>
      </c>
      <c r="AL41" s="1187"/>
      <c r="AM41" s="1187"/>
      <c r="AN41" s="1188"/>
      <c r="AO41" s="343">
        <v>101192</v>
      </c>
      <c r="AP41" s="343">
        <v>28226</v>
      </c>
      <c r="AQ41" s="344">
        <v>32915</v>
      </c>
      <c r="AR41" s="345">
        <v>-14.2</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500</v>
      </c>
      <c r="AN49" s="1175" t="s">
        <v>535</v>
      </c>
      <c r="AO49" s="1176"/>
      <c r="AP49" s="1176"/>
      <c r="AQ49" s="1176"/>
      <c r="AR49" s="1177"/>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536</v>
      </c>
      <c r="AO50" s="360" t="s">
        <v>537</v>
      </c>
      <c r="AP50" s="361" t="s">
        <v>538</v>
      </c>
      <c r="AQ50" s="362" t="s">
        <v>539</v>
      </c>
      <c r="AR50" s="363" t="s">
        <v>540</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1032497</v>
      </c>
      <c r="AN51" s="365">
        <v>259356</v>
      </c>
      <c r="AO51" s="366">
        <v>49.2</v>
      </c>
      <c r="AP51" s="367">
        <v>245039</v>
      </c>
      <c r="AQ51" s="368">
        <v>-10.199999999999999</v>
      </c>
      <c r="AR51" s="369">
        <v>59.4</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639351</v>
      </c>
      <c r="AN52" s="373">
        <v>160601</v>
      </c>
      <c r="AO52" s="374">
        <v>55</v>
      </c>
      <c r="AP52" s="375">
        <v>108922</v>
      </c>
      <c r="AQ52" s="376">
        <v>-13.4</v>
      </c>
      <c r="AR52" s="377">
        <v>68.400000000000006</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1220070</v>
      </c>
      <c r="AN53" s="365">
        <v>312999</v>
      </c>
      <c r="AO53" s="366">
        <v>20.7</v>
      </c>
      <c r="AP53" s="367">
        <v>237994</v>
      </c>
      <c r="AQ53" s="368">
        <v>-2.9</v>
      </c>
      <c r="AR53" s="369">
        <v>23.6</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566076</v>
      </c>
      <c r="AN54" s="373">
        <v>145222</v>
      </c>
      <c r="AO54" s="374">
        <v>-9.6</v>
      </c>
      <c r="AP54" s="375">
        <v>110361</v>
      </c>
      <c r="AQ54" s="376">
        <v>1.3</v>
      </c>
      <c r="AR54" s="377">
        <v>-10.9</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1040051</v>
      </c>
      <c r="AN55" s="365">
        <v>270917</v>
      </c>
      <c r="AO55" s="366">
        <v>-13.4</v>
      </c>
      <c r="AP55" s="367">
        <v>267911</v>
      </c>
      <c r="AQ55" s="368">
        <v>12.6</v>
      </c>
      <c r="AR55" s="369">
        <v>-26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445068</v>
      </c>
      <c r="AN56" s="373">
        <v>115933</v>
      </c>
      <c r="AO56" s="374">
        <v>-20.2</v>
      </c>
      <c r="AP56" s="375">
        <v>106425</v>
      </c>
      <c r="AQ56" s="376">
        <v>-3.6</v>
      </c>
      <c r="AR56" s="377">
        <v>-16.600000000000001</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816609</v>
      </c>
      <c r="AN57" s="365">
        <v>220765</v>
      </c>
      <c r="AO57" s="366">
        <v>-18.5</v>
      </c>
      <c r="AP57" s="367">
        <v>228215</v>
      </c>
      <c r="AQ57" s="368">
        <v>-14.8</v>
      </c>
      <c r="AR57" s="369">
        <v>-3.7</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421595</v>
      </c>
      <c r="AN58" s="373">
        <v>113975</v>
      </c>
      <c r="AO58" s="374">
        <v>-1.7</v>
      </c>
      <c r="AP58" s="375">
        <v>117571</v>
      </c>
      <c r="AQ58" s="376">
        <v>10.5</v>
      </c>
      <c r="AR58" s="377">
        <v>-12.2</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1354134</v>
      </c>
      <c r="AN59" s="365">
        <v>377722</v>
      </c>
      <c r="AO59" s="366">
        <v>71.099999999999994</v>
      </c>
      <c r="AP59" s="367">
        <v>264232</v>
      </c>
      <c r="AQ59" s="368">
        <v>15.8</v>
      </c>
      <c r="AR59" s="369">
        <v>55.3</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709088</v>
      </c>
      <c r="AN60" s="373">
        <v>197793</v>
      </c>
      <c r="AO60" s="374">
        <v>73.5</v>
      </c>
      <c r="AP60" s="375">
        <v>133959</v>
      </c>
      <c r="AQ60" s="376">
        <v>13.9</v>
      </c>
      <c r="AR60" s="377">
        <v>59.6</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1092672</v>
      </c>
      <c r="AN61" s="380">
        <v>288352</v>
      </c>
      <c r="AO61" s="381">
        <v>21.8</v>
      </c>
      <c r="AP61" s="382">
        <v>248678</v>
      </c>
      <c r="AQ61" s="383">
        <v>0.1</v>
      </c>
      <c r="AR61" s="369">
        <v>21.7</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556236</v>
      </c>
      <c r="AN62" s="373">
        <v>146705</v>
      </c>
      <c r="AO62" s="374">
        <v>19.399999999999999</v>
      </c>
      <c r="AP62" s="375">
        <v>115448</v>
      </c>
      <c r="AQ62" s="376">
        <v>1.7</v>
      </c>
      <c r="AR62" s="377">
        <v>17.7</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1DaN1JoOwd5iJGrNhQMf1qsG0mj4Q0zV/cZE7o75BSDGeT1d8gSl6lsiIqzaXvn0pTX5uilu36Ih9NjjJR3IoQ==" saltValue="XkHH6Rz9O/iKl2jxl/IAo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549</v>
      </c>
    </row>
    <row r="120" spans="125:125" ht="13.5" hidden="1" customHeight="1"/>
    <row r="121" spans="125:125" ht="13.5" hidden="1" customHeight="1">
      <c r="DU121" s="291"/>
    </row>
  </sheetData>
  <sheetProtection algorithmName="SHA-512" hashValue="ogLNpAYWfvD79tPmPyajL4UdXlKXRd+AeEqvQQTwx+Z0lDTQ3NG3KjOeoniBfF02RKxPBrwJbQCYLk5J0u7iXA==" saltValue="0ilRXgeGcPcSxshWN4G3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550</v>
      </c>
    </row>
  </sheetData>
  <sheetProtection algorithmName="SHA-512" hashValue="apkqb1E0krlCLinq/qcZHMd8o1IdB+nvgiwnOLZNV5Z6tnezYI6ZttIZE4vjRQTr8YB78yM9yzvSw1f0CLA61w==" saltValue="PW6q89TTL8iNYdkx0+MmR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198" t="s">
        <v>3</v>
      </c>
      <c r="D47" s="1198"/>
      <c r="E47" s="1199"/>
      <c r="F47" s="11">
        <v>49.27</v>
      </c>
      <c r="G47" s="12">
        <v>49.95</v>
      </c>
      <c r="H47" s="12">
        <v>52.09</v>
      </c>
      <c r="I47" s="12">
        <v>50.65</v>
      </c>
      <c r="J47" s="13">
        <v>51.1</v>
      </c>
    </row>
    <row r="48" spans="2:10" ht="57.75" customHeight="1">
      <c r="B48" s="14"/>
      <c r="C48" s="1200" t="s">
        <v>4</v>
      </c>
      <c r="D48" s="1200"/>
      <c r="E48" s="1201"/>
      <c r="F48" s="15">
        <v>9.81</v>
      </c>
      <c r="G48" s="16">
        <v>8.76</v>
      </c>
      <c r="H48" s="16">
        <v>7.88</v>
      </c>
      <c r="I48" s="16">
        <v>8.83</v>
      </c>
      <c r="J48" s="17">
        <v>7.4</v>
      </c>
    </row>
    <row r="49" spans="2:10" ht="57.75" customHeight="1" thickBot="1">
      <c r="B49" s="18"/>
      <c r="C49" s="1202" t="s">
        <v>5</v>
      </c>
      <c r="D49" s="1202"/>
      <c r="E49" s="1203"/>
      <c r="F49" s="19">
        <v>2.82</v>
      </c>
      <c r="G49" s="20" t="s">
        <v>556</v>
      </c>
      <c r="H49" s="20" t="s">
        <v>557</v>
      </c>
      <c r="I49" s="20" t="s">
        <v>558</v>
      </c>
      <c r="J49" s="21" t="s">
        <v>559</v>
      </c>
    </row>
    <row r="50" spans="2:10" ht="13.5" customHeight="1"/>
  </sheetData>
  <sheetProtection algorithmName="SHA-512" hashValue="gN8G+qA49+FKwv7+1KPeN9ptHsP5G8FOY8XX6Q39QP6xdW+4JFRCTKZ81cgUMu26TOL+Y72vS+ZKvXDEyf+Giw==" saltValue="DjOi/wcYyjiZjMARDAE08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210" t="s">
        <v>560</v>
      </c>
      <c r="D34" s="1210"/>
      <c r="E34" s="1211"/>
      <c r="F34" s="32">
        <v>9.8000000000000007</v>
      </c>
      <c r="G34" s="33">
        <v>8.75</v>
      </c>
      <c r="H34" s="33">
        <v>7.87</v>
      </c>
      <c r="I34" s="33">
        <v>8.82</v>
      </c>
      <c r="J34" s="34">
        <v>7.4</v>
      </c>
      <c r="K34" s="22"/>
      <c r="L34" s="22"/>
      <c r="M34" s="22"/>
      <c r="N34" s="22"/>
      <c r="O34" s="22"/>
      <c r="P34" s="22"/>
    </row>
    <row r="35" spans="1:16" ht="39" customHeight="1">
      <c r="A35" s="22"/>
      <c r="B35" s="35"/>
      <c r="C35" s="1204" t="s">
        <v>561</v>
      </c>
      <c r="D35" s="1205"/>
      <c r="E35" s="1206"/>
      <c r="F35" s="36">
        <v>1.74</v>
      </c>
      <c r="G35" s="37">
        <v>1.95</v>
      </c>
      <c r="H35" s="37">
        <v>1.49</v>
      </c>
      <c r="I35" s="37">
        <v>1.53</v>
      </c>
      <c r="J35" s="38">
        <v>2.27</v>
      </c>
      <c r="K35" s="22"/>
      <c r="L35" s="22"/>
      <c r="M35" s="22"/>
      <c r="N35" s="22"/>
      <c r="O35" s="22"/>
      <c r="P35" s="22"/>
    </row>
    <row r="36" spans="1:16" ht="39" customHeight="1">
      <c r="A36" s="22"/>
      <c r="B36" s="35"/>
      <c r="C36" s="1204" t="s">
        <v>562</v>
      </c>
      <c r="D36" s="1205"/>
      <c r="E36" s="1206"/>
      <c r="F36" s="36">
        <v>0.81</v>
      </c>
      <c r="G36" s="37">
        <v>0.7</v>
      </c>
      <c r="H36" s="37">
        <v>0.53</v>
      </c>
      <c r="I36" s="37">
        <v>1.51</v>
      </c>
      <c r="J36" s="38">
        <v>0.92</v>
      </c>
      <c r="K36" s="22"/>
      <c r="L36" s="22"/>
      <c r="M36" s="22"/>
      <c r="N36" s="22"/>
      <c r="O36" s="22"/>
      <c r="P36" s="22"/>
    </row>
    <row r="37" spans="1:16" ht="39" customHeight="1">
      <c r="A37" s="22"/>
      <c r="B37" s="35"/>
      <c r="C37" s="1204" t="s">
        <v>563</v>
      </c>
      <c r="D37" s="1205"/>
      <c r="E37" s="1206"/>
      <c r="F37" s="36">
        <v>0.24</v>
      </c>
      <c r="G37" s="37">
        <v>0.5</v>
      </c>
      <c r="H37" s="37">
        <v>0.2</v>
      </c>
      <c r="I37" s="37">
        <v>0.2</v>
      </c>
      <c r="J37" s="38">
        <v>0.25</v>
      </c>
      <c r="K37" s="22"/>
      <c r="L37" s="22"/>
      <c r="M37" s="22"/>
      <c r="N37" s="22"/>
      <c r="O37" s="22"/>
      <c r="P37" s="22"/>
    </row>
    <row r="38" spans="1:16" ht="39" customHeight="1">
      <c r="A38" s="22"/>
      <c r="B38" s="35"/>
      <c r="C38" s="1204" t="s">
        <v>564</v>
      </c>
      <c r="D38" s="1205"/>
      <c r="E38" s="1206"/>
      <c r="F38" s="36">
        <v>0</v>
      </c>
      <c r="G38" s="37">
        <v>0</v>
      </c>
      <c r="H38" s="37">
        <v>0.01</v>
      </c>
      <c r="I38" s="37">
        <v>0</v>
      </c>
      <c r="J38" s="38">
        <v>0</v>
      </c>
      <c r="K38" s="22"/>
      <c r="L38" s="22"/>
      <c r="M38" s="22"/>
      <c r="N38" s="22"/>
      <c r="O38" s="22"/>
      <c r="P38" s="22"/>
    </row>
    <row r="39" spans="1:16" ht="39" customHeight="1">
      <c r="A39" s="22"/>
      <c r="B39" s="35"/>
      <c r="C39" s="1204"/>
      <c r="D39" s="1205"/>
      <c r="E39" s="1206"/>
      <c r="F39" s="36"/>
      <c r="G39" s="37"/>
      <c r="H39" s="37"/>
      <c r="I39" s="37"/>
      <c r="J39" s="38"/>
      <c r="K39" s="22"/>
      <c r="L39" s="22"/>
      <c r="M39" s="22"/>
      <c r="N39" s="22"/>
      <c r="O39" s="22"/>
      <c r="P39" s="22"/>
    </row>
    <row r="40" spans="1:16" ht="39" customHeight="1">
      <c r="A40" s="22"/>
      <c r="B40" s="35"/>
      <c r="C40" s="1204"/>
      <c r="D40" s="1205"/>
      <c r="E40" s="1206"/>
      <c r="F40" s="36"/>
      <c r="G40" s="37"/>
      <c r="H40" s="37"/>
      <c r="I40" s="37"/>
      <c r="J40" s="38"/>
      <c r="K40" s="22"/>
      <c r="L40" s="22"/>
      <c r="M40" s="22"/>
      <c r="N40" s="22"/>
      <c r="O40" s="22"/>
      <c r="P40" s="22"/>
    </row>
    <row r="41" spans="1:16" ht="39" customHeight="1">
      <c r="A41" s="22"/>
      <c r="B41" s="35"/>
      <c r="C41" s="1204"/>
      <c r="D41" s="1205"/>
      <c r="E41" s="1206"/>
      <c r="F41" s="36"/>
      <c r="G41" s="37"/>
      <c r="H41" s="37"/>
      <c r="I41" s="37"/>
      <c r="J41" s="38"/>
      <c r="K41" s="22"/>
      <c r="L41" s="22"/>
      <c r="M41" s="22"/>
      <c r="N41" s="22"/>
      <c r="O41" s="22"/>
      <c r="P41" s="22"/>
    </row>
    <row r="42" spans="1:16" ht="39" customHeight="1">
      <c r="A42" s="22"/>
      <c r="B42" s="39"/>
      <c r="C42" s="1204" t="s">
        <v>565</v>
      </c>
      <c r="D42" s="1205"/>
      <c r="E42" s="1206"/>
      <c r="F42" s="36" t="s">
        <v>509</v>
      </c>
      <c r="G42" s="37" t="s">
        <v>509</v>
      </c>
      <c r="H42" s="37" t="s">
        <v>509</v>
      </c>
      <c r="I42" s="37" t="s">
        <v>509</v>
      </c>
      <c r="J42" s="38" t="s">
        <v>509</v>
      </c>
      <c r="K42" s="22"/>
      <c r="L42" s="22"/>
      <c r="M42" s="22"/>
      <c r="N42" s="22"/>
      <c r="O42" s="22"/>
      <c r="P42" s="22"/>
    </row>
    <row r="43" spans="1:16" ht="39" customHeight="1" thickBot="1">
      <c r="A43" s="22"/>
      <c r="B43" s="40"/>
      <c r="C43" s="1207" t="s">
        <v>566</v>
      </c>
      <c r="D43" s="1208"/>
      <c r="E43" s="1209"/>
      <c r="F43" s="41" t="s">
        <v>509</v>
      </c>
      <c r="G43" s="42" t="s">
        <v>509</v>
      </c>
      <c r="H43" s="42" t="s">
        <v>509</v>
      </c>
      <c r="I43" s="42" t="s">
        <v>509</v>
      </c>
      <c r="J43" s="43" t="s">
        <v>509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5LbxQKyOhbWApPsnqsKo8LwFl/qcZYHabIrHZBFbpYSdu/Q6EfWwEL6kjUwlZ7ackeFzKjCdUR4ZeF7SY6OQg==" saltValue="JullQQYzPYj/mBaYndxr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230" t="s">
        <v>11</v>
      </c>
      <c r="C45" s="1231"/>
      <c r="D45" s="58"/>
      <c r="E45" s="1236" t="s">
        <v>12</v>
      </c>
      <c r="F45" s="1236"/>
      <c r="G45" s="1236"/>
      <c r="H45" s="1236"/>
      <c r="I45" s="1236"/>
      <c r="J45" s="1237"/>
      <c r="K45" s="59">
        <v>424</v>
      </c>
      <c r="L45" s="60">
        <v>422</v>
      </c>
      <c r="M45" s="60">
        <v>404</v>
      </c>
      <c r="N45" s="60">
        <v>379</v>
      </c>
      <c r="O45" s="61">
        <v>352</v>
      </c>
      <c r="P45" s="48"/>
      <c r="Q45" s="48"/>
      <c r="R45" s="48"/>
      <c r="S45" s="48"/>
      <c r="T45" s="48"/>
      <c r="U45" s="48"/>
    </row>
    <row r="46" spans="1:21" ht="30.75" customHeight="1">
      <c r="A46" s="48"/>
      <c r="B46" s="1232"/>
      <c r="C46" s="1233"/>
      <c r="D46" s="62"/>
      <c r="E46" s="1214" t="s">
        <v>13</v>
      </c>
      <c r="F46" s="1214"/>
      <c r="G46" s="1214"/>
      <c r="H46" s="1214"/>
      <c r="I46" s="1214"/>
      <c r="J46" s="1215"/>
      <c r="K46" s="63" t="s">
        <v>509</v>
      </c>
      <c r="L46" s="64" t="s">
        <v>509</v>
      </c>
      <c r="M46" s="64" t="s">
        <v>509</v>
      </c>
      <c r="N46" s="64" t="s">
        <v>509</v>
      </c>
      <c r="O46" s="65" t="s">
        <v>509</v>
      </c>
      <c r="P46" s="48"/>
      <c r="Q46" s="48"/>
      <c r="R46" s="48"/>
      <c r="S46" s="48"/>
      <c r="T46" s="48"/>
      <c r="U46" s="48"/>
    </row>
    <row r="47" spans="1:21" ht="30.75" customHeight="1">
      <c r="A47" s="48"/>
      <c r="B47" s="1232"/>
      <c r="C47" s="1233"/>
      <c r="D47" s="62"/>
      <c r="E47" s="1214" t="s">
        <v>14</v>
      </c>
      <c r="F47" s="1214"/>
      <c r="G47" s="1214"/>
      <c r="H47" s="1214"/>
      <c r="I47" s="1214"/>
      <c r="J47" s="1215"/>
      <c r="K47" s="63" t="s">
        <v>509</v>
      </c>
      <c r="L47" s="64" t="s">
        <v>509</v>
      </c>
      <c r="M47" s="64" t="s">
        <v>509</v>
      </c>
      <c r="N47" s="64" t="s">
        <v>509</v>
      </c>
      <c r="O47" s="65" t="s">
        <v>509</v>
      </c>
      <c r="P47" s="48"/>
      <c r="Q47" s="48"/>
      <c r="R47" s="48"/>
      <c r="S47" s="48"/>
      <c r="T47" s="48"/>
      <c r="U47" s="48"/>
    </row>
    <row r="48" spans="1:21" ht="30.75" customHeight="1">
      <c r="A48" s="48"/>
      <c r="B48" s="1232"/>
      <c r="C48" s="1233"/>
      <c r="D48" s="62"/>
      <c r="E48" s="1214" t="s">
        <v>15</v>
      </c>
      <c r="F48" s="1214"/>
      <c r="G48" s="1214"/>
      <c r="H48" s="1214"/>
      <c r="I48" s="1214"/>
      <c r="J48" s="1215"/>
      <c r="K48" s="63">
        <v>23</v>
      </c>
      <c r="L48" s="64">
        <v>25</v>
      </c>
      <c r="M48" s="64">
        <v>19</v>
      </c>
      <c r="N48" s="64">
        <v>19</v>
      </c>
      <c r="O48" s="65">
        <v>19</v>
      </c>
      <c r="P48" s="48"/>
      <c r="Q48" s="48"/>
      <c r="R48" s="48"/>
      <c r="S48" s="48"/>
      <c r="T48" s="48"/>
      <c r="U48" s="48"/>
    </row>
    <row r="49" spans="1:21" ht="30.75" customHeight="1">
      <c r="A49" s="48"/>
      <c r="B49" s="1232"/>
      <c r="C49" s="1233"/>
      <c r="D49" s="62"/>
      <c r="E49" s="1214" t="s">
        <v>16</v>
      </c>
      <c r="F49" s="1214"/>
      <c r="G49" s="1214"/>
      <c r="H49" s="1214"/>
      <c r="I49" s="1214"/>
      <c r="J49" s="1215"/>
      <c r="K49" s="63">
        <v>24</v>
      </c>
      <c r="L49" s="64">
        <v>25</v>
      </c>
      <c r="M49" s="64">
        <v>16</v>
      </c>
      <c r="N49" s="64">
        <v>14</v>
      </c>
      <c r="O49" s="65">
        <v>14</v>
      </c>
      <c r="P49" s="48"/>
      <c r="Q49" s="48"/>
      <c r="R49" s="48"/>
      <c r="S49" s="48"/>
      <c r="T49" s="48"/>
      <c r="U49" s="48"/>
    </row>
    <row r="50" spans="1:21" ht="30.75" customHeight="1">
      <c r="A50" s="48"/>
      <c r="B50" s="1232"/>
      <c r="C50" s="1233"/>
      <c r="D50" s="62"/>
      <c r="E50" s="1214" t="s">
        <v>17</v>
      </c>
      <c r="F50" s="1214"/>
      <c r="G50" s="1214"/>
      <c r="H50" s="1214"/>
      <c r="I50" s="1214"/>
      <c r="J50" s="1215"/>
      <c r="K50" s="63" t="s">
        <v>509</v>
      </c>
      <c r="L50" s="64" t="s">
        <v>509</v>
      </c>
      <c r="M50" s="64" t="s">
        <v>509</v>
      </c>
      <c r="N50" s="64" t="s">
        <v>509</v>
      </c>
      <c r="O50" s="65" t="s">
        <v>509</v>
      </c>
      <c r="P50" s="48"/>
      <c r="Q50" s="48"/>
      <c r="R50" s="48"/>
      <c r="S50" s="48"/>
      <c r="T50" s="48"/>
      <c r="U50" s="48"/>
    </row>
    <row r="51" spans="1:21" ht="30.75" customHeight="1">
      <c r="A51" s="48"/>
      <c r="B51" s="1234"/>
      <c r="C51" s="1235"/>
      <c r="D51" s="66"/>
      <c r="E51" s="1214" t="s">
        <v>18</v>
      </c>
      <c r="F51" s="1214"/>
      <c r="G51" s="1214"/>
      <c r="H51" s="1214"/>
      <c r="I51" s="1214"/>
      <c r="J51" s="1215"/>
      <c r="K51" s="63" t="s">
        <v>509</v>
      </c>
      <c r="L51" s="64" t="s">
        <v>509</v>
      </c>
      <c r="M51" s="64" t="s">
        <v>509</v>
      </c>
      <c r="N51" s="64" t="s">
        <v>509</v>
      </c>
      <c r="O51" s="65" t="s">
        <v>509</v>
      </c>
      <c r="P51" s="48"/>
      <c r="Q51" s="48"/>
      <c r="R51" s="48"/>
      <c r="S51" s="48"/>
      <c r="T51" s="48"/>
      <c r="U51" s="48"/>
    </row>
    <row r="52" spans="1:21" ht="30.75" customHeight="1">
      <c r="A52" s="48"/>
      <c r="B52" s="1212" t="s">
        <v>19</v>
      </c>
      <c r="C52" s="1213"/>
      <c r="D52" s="66"/>
      <c r="E52" s="1214" t="s">
        <v>20</v>
      </c>
      <c r="F52" s="1214"/>
      <c r="G52" s="1214"/>
      <c r="H52" s="1214"/>
      <c r="I52" s="1214"/>
      <c r="J52" s="1215"/>
      <c r="K52" s="63">
        <v>342</v>
      </c>
      <c r="L52" s="64">
        <v>339</v>
      </c>
      <c r="M52" s="64">
        <v>328</v>
      </c>
      <c r="N52" s="64">
        <v>311</v>
      </c>
      <c r="O52" s="65">
        <v>285</v>
      </c>
      <c r="P52" s="48"/>
      <c r="Q52" s="48"/>
      <c r="R52" s="48"/>
      <c r="S52" s="48"/>
      <c r="T52" s="48"/>
      <c r="U52" s="48"/>
    </row>
    <row r="53" spans="1:21" ht="30.75" customHeight="1" thickBot="1">
      <c r="A53" s="48"/>
      <c r="B53" s="1216" t="s">
        <v>21</v>
      </c>
      <c r="C53" s="1217"/>
      <c r="D53" s="67"/>
      <c r="E53" s="1218" t="s">
        <v>22</v>
      </c>
      <c r="F53" s="1218"/>
      <c r="G53" s="1218"/>
      <c r="H53" s="1218"/>
      <c r="I53" s="1218"/>
      <c r="J53" s="1219"/>
      <c r="K53" s="68">
        <v>129</v>
      </c>
      <c r="L53" s="69">
        <v>133</v>
      </c>
      <c r="M53" s="69">
        <v>111</v>
      </c>
      <c r="N53" s="69">
        <v>101</v>
      </c>
      <c r="O53" s="70">
        <v>100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c r="B57" s="1220" t="s">
        <v>25</v>
      </c>
      <c r="C57" s="1221"/>
      <c r="D57" s="1224" t="s">
        <v>26</v>
      </c>
      <c r="E57" s="1225"/>
      <c r="F57" s="1225"/>
      <c r="G57" s="1225"/>
      <c r="H57" s="1225"/>
      <c r="I57" s="1225"/>
      <c r="J57" s="1226"/>
      <c r="K57" s="83" t="s">
        <v>584</v>
      </c>
      <c r="L57" s="84" t="s">
        <v>583</v>
      </c>
      <c r="M57" s="84" t="s">
        <v>583</v>
      </c>
      <c r="N57" s="84" t="s">
        <v>583</v>
      </c>
      <c r="O57" s="85" t="s">
        <v>583</v>
      </c>
    </row>
    <row r="58" spans="1:21" ht="31.5" customHeight="1" thickBot="1">
      <c r="B58" s="1222"/>
      <c r="C58" s="1223"/>
      <c r="D58" s="1227" t="s">
        <v>27</v>
      </c>
      <c r="E58" s="1228"/>
      <c r="F58" s="1228"/>
      <c r="G58" s="1228"/>
      <c r="H58" s="1228"/>
      <c r="I58" s="1228"/>
      <c r="J58" s="1229"/>
      <c r="K58" s="86" t="s">
        <v>584</v>
      </c>
      <c r="L58" s="87" t="s">
        <v>583</v>
      </c>
      <c r="M58" s="87" t="s">
        <v>583</v>
      </c>
      <c r="N58" s="87" t="s">
        <v>583</v>
      </c>
      <c r="O58" s="88" t="s">
        <v>583</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IG5KzVs6DymZEahUMG91TmUUt30oGfpWj6ianb5T6vinRMNFqJzdq4XbsJpUoePNNnRgRSvWpp5sGjWOdgAEw==" saltValue="f9sSbM9VeAaRjtZlXGD0V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551</v>
      </c>
      <c r="J40" s="100" t="s">
        <v>552</v>
      </c>
      <c r="K40" s="100" t="s">
        <v>553</v>
      </c>
      <c r="L40" s="100" t="s">
        <v>554</v>
      </c>
      <c r="M40" s="101" t="s">
        <v>555</v>
      </c>
    </row>
    <row r="41" spans="2:13" ht="27.75" customHeight="1">
      <c r="B41" s="1250" t="s">
        <v>30</v>
      </c>
      <c r="C41" s="1251"/>
      <c r="D41" s="102"/>
      <c r="E41" s="1252" t="s">
        <v>31</v>
      </c>
      <c r="F41" s="1252"/>
      <c r="G41" s="1252"/>
      <c r="H41" s="1253"/>
      <c r="I41" s="103">
        <v>3539</v>
      </c>
      <c r="J41" s="104">
        <v>3420</v>
      </c>
      <c r="K41" s="104">
        <v>3475</v>
      </c>
      <c r="L41" s="104">
        <v>3382</v>
      </c>
      <c r="M41" s="105">
        <v>3593</v>
      </c>
    </row>
    <row r="42" spans="2:13" ht="27.75" customHeight="1">
      <c r="B42" s="1240"/>
      <c r="C42" s="1241"/>
      <c r="D42" s="106"/>
      <c r="E42" s="1244" t="s">
        <v>32</v>
      </c>
      <c r="F42" s="1244"/>
      <c r="G42" s="1244"/>
      <c r="H42" s="1245"/>
      <c r="I42" s="107" t="s">
        <v>509</v>
      </c>
      <c r="J42" s="108" t="s">
        <v>509</v>
      </c>
      <c r="K42" s="108" t="s">
        <v>509</v>
      </c>
      <c r="L42" s="108" t="s">
        <v>509</v>
      </c>
      <c r="M42" s="109" t="s">
        <v>509</v>
      </c>
    </row>
    <row r="43" spans="2:13" ht="27.75" customHeight="1">
      <c r="B43" s="1240"/>
      <c r="C43" s="1241"/>
      <c r="D43" s="106"/>
      <c r="E43" s="1244" t="s">
        <v>33</v>
      </c>
      <c r="F43" s="1244"/>
      <c r="G43" s="1244"/>
      <c r="H43" s="1245"/>
      <c r="I43" s="107">
        <v>167</v>
      </c>
      <c r="J43" s="108">
        <v>161</v>
      </c>
      <c r="K43" s="108">
        <v>147</v>
      </c>
      <c r="L43" s="108">
        <v>126</v>
      </c>
      <c r="M43" s="109">
        <v>101</v>
      </c>
    </row>
    <row r="44" spans="2:13" ht="27.75" customHeight="1">
      <c r="B44" s="1240"/>
      <c r="C44" s="1241"/>
      <c r="D44" s="106"/>
      <c r="E44" s="1244" t="s">
        <v>34</v>
      </c>
      <c r="F44" s="1244"/>
      <c r="G44" s="1244"/>
      <c r="H44" s="1245"/>
      <c r="I44" s="107">
        <v>115</v>
      </c>
      <c r="J44" s="108">
        <v>94</v>
      </c>
      <c r="K44" s="108">
        <v>74</v>
      </c>
      <c r="L44" s="108">
        <v>63</v>
      </c>
      <c r="M44" s="109">
        <v>81</v>
      </c>
    </row>
    <row r="45" spans="2:13" ht="27.75" customHeight="1">
      <c r="B45" s="1240"/>
      <c r="C45" s="1241"/>
      <c r="D45" s="106"/>
      <c r="E45" s="1244" t="s">
        <v>35</v>
      </c>
      <c r="F45" s="1244"/>
      <c r="G45" s="1244"/>
      <c r="H45" s="1245"/>
      <c r="I45" s="107">
        <v>695</v>
      </c>
      <c r="J45" s="108">
        <v>598</v>
      </c>
      <c r="K45" s="108">
        <v>574</v>
      </c>
      <c r="L45" s="108">
        <v>562</v>
      </c>
      <c r="M45" s="109">
        <v>401</v>
      </c>
    </row>
    <row r="46" spans="2:13" ht="27.75" customHeight="1">
      <c r="B46" s="1240"/>
      <c r="C46" s="1241"/>
      <c r="D46" s="110"/>
      <c r="E46" s="1244" t="s">
        <v>36</v>
      </c>
      <c r="F46" s="1244"/>
      <c r="G46" s="1244"/>
      <c r="H46" s="1245"/>
      <c r="I46" s="107" t="s">
        <v>509</v>
      </c>
      <c r="J46" s="108" t="s">
        <v>509</v>
      </c>
      <c r="K46" s="108" t="s">
        <v>509</v>
      </c>
      <c r="L46" s="108" t="s">
        <v>509</v>
      </c>
      <c r="M46" s="109" t="s">
        <v>509</v>
      </c>
    </row>
    <row r="47" spans="2:13" ht="27.75" customHeight="1">
      <c r="B47" s="1240"/>
      <c r="C47" s="1241"/>
      <c r="D47" s="111"/>
      <c r="E47" s="1254" t="s">
        <v>37</v>
      </c>
      <c r="F47" s="1255"/>
      <c r="G47" s="1255"/>
      <c r="H47" s="1256"/>
      <c r="I47" s="107" t="s">
        <v>509</v>
      </c>
      <c r="J47" s="108" t="s">
        <v>509</v>
      </c>
      <c r="K47" s="108" t="s">
        <v>509</v>
      </c>
      <c r="L47" s="108" t="s">
        <v>509</v>
      </c>
      <c r="M47" s="109" t="s">
        <v>509</v>
      </c>
    </row>
    <row r="48" spans="2:13" ht="27.75" customHeight="1">
      <c r="B48" s="1240"/>
      <c r="C48" s="1241"/>
      <c r="D48" s="106"/>
      <c r="E48" s="1244" t="s">
        <v>38</v>
      </c>
      <c r="F48" s="1244"/>
      <c r="G48" s="1244"/>
      <c r="H48" s="1245"/>
      <c r="I48" s="107" t="s">
        <v>509</v>
      </c>
      <c r="J48" s="108" t="s">
        <v>509</v>
      </c>
      <c r="K48" s="108" t="s">
        <v>509</v>
      </c>
      <c r="L48" s="108" t="s">
        <v>509</v>
      </c>
      <c r="M48" s="109" t="s">
        <v>509</v>
      </c>
    </row>
    <row r="49" spans="2:13" ht="27.75" customHeight="1">
      <c r="B49" s="1242"/>
      <c r="C49" s="1243"/>
      <c r="D49" s="106"/>
      <c r="E49" s="1244" t="s">
        <v>39</v>
      </c>
      <c r="F49" s="1244"/>
      <c r="G49" s="1244"/>
      <c r="H49" s="1245"/>
      <c r="I49" s="107" t="s">
        <v>509</v>
      </c>
      <c r="J49" s="108" t="s">
        <v>509</v>
      </c>
      <c r="K49" s="108" t="s">
        <v>509</v>
      </c>
      <c r="L49" s="108" t="s">
        <v>509</v>
      </c>
      <c r="M49" s="109" t="s">
        <v>509</v>
      </c>
    </row>
    <row r="50" spans="2:13" ht="27.75" customHeight="1">
      <c r="B50" s="1238" t="s">
        <v>40</v>
      </c>
      <c r="C50" s="1239"/>
      <c r="D50" s="112"/>
      <c r="E50" s="1244" t="s">
        <v>41</v>
      </c>
      <c r="F50" s="1244"/>
      <c r="G50" s="1244"/>
      <c r="H50" s="1245"/>
      <c r="I50" s="107">
        <v>1827</v>
      </c>
      <c r="J50" s="108">
        <v>1778</v>
      </c>
      <c r="K50" s="108">
        <v>1770</v>
      </c>
      <c r="L50" s="108">
        <v>1760</v>
      </c>
      <c r="M50" s="109">
        <v>1834</v>
      </c>
    </row>
    <row r="51" spans="2:13" ht="27.75" customHeight="1">
      <c r="B51" s="1240"/>
      <c r="C51" s="1241"/>
      <c r="D51" s="106"/>
      <c r="E51" s="1244" t="s">
        <v>42</v>
      </c>
      <c r="F51" s="1244"/>
      <c r="G51" s="1244"/>
      <c r="H51" s="1245"/>
      <c r="I51" s="107" t="s">
        <v>509</v>
      </c>
      <c r="J51" s="108" t="s">
        <v>509</v>
      </c>
      <c r="K51" s="108" t="s">
        <v>509</v>
      </c>
      <c r="L51" s="108" t="s">
        <v>509</v>
      </c>
      <c r="M51" s="109" t="s">
        <v>509</v>
      </c>
    </row>
    <row r="52" spans="2:13" ht="27.75" customHeight="1">
      <c r="B52" s="1242"/>
      <c r="C52" s="1243"/>
      <c r="D52" s="106"/>
      <c r="E52" s="1244" t="s">
        <v>43</v>
      </c>
      <c r="F52" s="1244"/>
      <c r="G52" s="1244"/>
      <c r="H52" s="1245"/>
      <c r="I52" s="107">
        <v>2798</v>
      </c>
      <c r="J52" s="108">
        <v>2674</v>
      </c>
      <c r="K52" s="108">
        <v>2587</v>
      </c>
      <c r="L52" s="108">
        <v>2626</v>
      </c>
      <c r="M52" s="109">
        <v>3048</v>
      </c>
    </row>
    <row r="53" spans="2:13" ht="27.75" customHeight="1" thickBot="1">
      <c r="B53" s="1246" t="s">
        <v>44</v>
      </c>
      <c r="C53" s="1247"/>
      <c r="D53" s="113"/>
      <c r="E53" s="1248" t="s">
        <v>45</v>
      </c>
      <c r="F53" s="1248"/>
      <c r="G53" s="1248"/>
      <c r="H53" s="1249"/>
      <c r="I53" s="114">
        <v>-109</v>
      </c>
      <c r="J53" s="115">
        <v>-178</v>
      </c>
      <c r="K53" s="115">
        <v>-87</v>
      </c>
      <c r="L53" s="115">
        <v>-252</v>
      </c>
      <c r="M53" s="116">
        <v>-707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yXd1SYf6iXCcfTNKXzguG4EC2giK24lRIYLGBdPMks5TgUaQwrr9pGQdVmkTL8Sm2Hbi+NHk3HNTt+NgPKZjA==" saltValue="IsIcTyaMYTvKECFjycSs3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553</v>
      </c>
      <c r="G54" s="125" t="s">
        <v>554</v>
      </c>
      <c r="H54" s="126" t="s">
        <v>555</v>
      </c>
    </row>
    <row r="55" spans="2:8" ht="52.5" customHeight="1">
      <c r="B55" s="127"/>
      <c r="C55" s="1265" t="s">
        <v>48</v>
      </c>
      <c r="D55" s="1265"/>
      <c r="E55" s="1266"/>
      <c r="F55" s="128">
        <v>1169</v>
      </c>
      <c r="G55" s="128">
        <v>1111</v>
      </c>
      <c r="H55" s="129">
        <v>1115</v>
      </c>
    </row>
    <row r="56" spans="2:8" ht="52.5" customHeight="1">
      <c r="B56" s="130"/>
      <c r="C56" s="1267" t="s">
        <v>49</v>
      </c>
      <c r="D56" s="1267"/>
      <c r="E56" s="1268"/>
      <c r="F56" s="131">
        <v>6</v>
      </c>
      <c r="G56" s="131">
        <v>6</v>
      </c>
      <c r="H56" s="132">
        <v>6</v>
      </c>
    </row>
    <row r="57" spans="2:8" ht="53.25" customHeight="1">
      <c r="B57" s="130"/>
      <c r="C57" s="1269" t="s">
        <v>50</v>
      </c>
      <c r="D57" s="1269"/>
      <c r="E57" s="1270"/>
      <c r="F57" s="133">
        <v>474</v>
      </c>
      <c r="G57" s="133">
        <v>521</v>
      </c>
      <c r="H57" s="134">
        <v>439</v>
      </c>
    </row>
    <row r="58" spans="2:8" ht="45.75" customHeight="1">
      <c r="B58" s="135"/>
      <c r="C58" s="1257" t="s">
        <v>585</v>
      </c>
      <c r="D58" s="1258"/>
      <c r="E58" s="1259"/>
      <c r="F58" s="136">
        <v>279</v>
      </c>
      <c r="G58" s="136">
        <v>262</v>
      </c>
      <c r="H58" s="137">
        <v>156</v>
      </c>
    </row>
    <row r="59" spans="2:8" ht="45.75" customHeight="1">
      <c r="B59" s="135"/>
      <c r="C59" s="1257" t="s">
        <v>586</v>
      </c>
      <c r="D59" s="1258"/>
      <c r="E59" s="1259"/>
      <c r="F59" s="136">
        <v>132</v>
      </c>
      <c r="G59" s="136">
        <v>149</v>
      </c>
      <c r="H59" s="137">
        <v>146</v>
      </c>
    </row>
    <row r="60" spans="2:8" ht="45.75" customHeight="1">
      <c r="B60" s="135"/>
      <c r="C60" s="1257" t="s">
        <v>587</v>
      </c>
      <c r="D60" s="1258"/>
      <c r="E60" s="1259"/>
      <c r="F60" s="136">
        <v>10</v>
      </c>
      <c r="G60" s="136">
        <v>53</v>
      </c>
      <c r="H60" s="137">
        <v>53</v>
      </c>
    </row>
    <row r="61" spans="2:8" ht="45.75" customHeight="1">
      <c r="B61" s="135"/>
      <c r="C61" s="1257" t="s">
        <v>588</v>
      </c>
      <c r="D61" s="1258"/>
      <c r="E61" s="1259"/>
      <c r="F61" s="136">
        <v>23</v>
      </c>
      <c r="G61" s="136">
        <v>33</v>
      </c>
      <c r="H61" s="137">
        <v>51</v>
      </c>
    </row>
    <row r="62" spans="2:8" ht="45.75" customHeight="1" thickBot="1">
      <c r="B62" s="138"/>
      <c r="C62" s="1260" t="s">
        <v>589</v>
      </c>
      <c r="D62" s="1261"/>
      <c r="E62" s="1262"/>
      <c r="F62" s="139">
        <v>26</v>
      </c>
      <c r="G62" s="139">
        <v>24</v>
      </c>
      <c r="H62" s="140">
        <v>22</v>
      </c>
    </row>
    <row r="63" spans="2:8" ht="52.5" customHeight="1" thickBot="1">
      <c r="B63" s="141"/>
      <c r="C63" s="1263" t="s">
        <v>51</v>
      </c>
      <c r="D63" s="1263"/>
      <c r="E63" s="1264"/>
      <c r="F63" s="142">
        <v>1648</v>
      </c>
      <c r="G63" s="142">
        <v>1638</v>
      </c>
      <c r="H63" s="143">
        <v>1560</v>
      </c>
    </row>
    <row r="64" spans="2:8" ht="15" customHeight="1"/>
  </sheetData>
  <sheetProtection algorithmName="SHA-512" hashValue="ZltZVHf2c5HWWmq+dLSi9eeY3sxZWcoKSLRXsBvr0StWBQ2JS8cybeG/juyDRy4hK9chPgnhENdnkNlqkSBJHA==" saltValue="xQV5TrzJ3uooTZAf49az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c r="A1" s="1271"/>
      <c r="B1" s="1272"/>
      <c r="DD1" s="1273"/>
      <c r="DE1" s="1273"/>
    </row>
    <row r="2" spans="1:143" ht="25.5" customHeight="1">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590</v>
      </c>
    </row>
    <row r="11" spans="1:143" s="291" customFormat="1">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590</v>
      </c>
    </row>
    <row r="13" spans="1:143" s="291" customFormat="1">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c r="DD19" s="1273"/>
      <c r="DE19" s="1273"/>
    </row>
    <row r="20" spans="1:351">
      <c r="DD20" s="1273"/>
      <c r="DE20" s="1273"/>
    </row>
    <row r="21" spans="1:351" ht="17.2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c r="B22" s="1280"/>
      <c r="MM22" s="1279"/>
    </row>
    <row r="23" spans="1:351">
      <c r="B23" s="1280"/>
    </row>
    <row r="24" spans="1:351">
      <c r="B24" s="1280"/>
    </row>
    <row r="25" spans="1:351">
      <c r="B25" s="1280"/>
    </row>
    <row r="26" spans="1:351">
      <c r="B26" s="1280"/>
    </row>
    <row r="27" spans="1:351">
      <c r="B27" s="1280"/>
    </row>
    <row r="28" spans="1:351">
      <c r="B28" s="1280"/>
    </row>
    <row r="29" spans="1:351">
      <c r="B29" s="1280"/>
    </row>
    <row r="30" spans="1:351">
      <c r="B30" s="1280"/>
    </row>
    <row r="31" spans="1:351">
      <c r="B31" s="1280"/>
    </row>
    <row r="32" spans="1:351">
      <c r="B32" s="1280"/>
    </row>
    <row r="33" spans="2:109">
      <c r="B33" s="1280"/>
    </row>
    <row r="34" spans="2:109">
      <c r="B34" s="1280"/>
    </row>
    <row r="35" spans="2:109">
      <c r="B35" s="1280"/>
    </row>
    <row r="36" spans="2:109">
      <c r="B36" s="1280"/>
    </row>
    <row r="37" spans="2:109">
      <c r="B37" s="1280"/>
    </row>
    <row r="38" spans="2:109">
      <c r="B38" s="1280"/>
    </row>
    <row r="39" spans="2:109">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c r="B40" s="1285"/>
      <c r="DD40" s="1285"/>
      <c r="DE40" s="1273"/>
    </row>
    <row r="41" spans="2:109" ht="17.25">
      <c r="B41" s="1286" t="s">
        <v>591</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c r="B42" s="1280"/>
      <c r="G42" s="1287"/>
      <c r="I42" s="1288"/>
      <c r="J42" s="1288"/>
      <c r="K42" s="1288"/>
      <c r="AM42" s="1287"/>
      <c r="AN42" s="1287" t="s">
        <v>592</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c r="B43" s="1280"/>
      <c r="AN43" s="1289" t="s">
        <v>593</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c r="B49" s="1280"/>
      <c r="AN49" s="1273" t="s">
        <v>594</v>
      </c>
    </row>
    <row r="50" spans="1:109">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551</v>
      </c>
      <c r="BQ50" s="1305"/>
      <c r="BR50" s="1305"/>
      <c r="BS50" s="1305"/>
      <c r="BT50" s="1305"/>
      <c r="BU50" s="1305"/>
      <c r="BV50" s="1305"/>
      <c r="BW50" s="1305"/>
      <c r="BX50" s="1305" t="s">
        <v>552</v>
      </c>
      <c r="BY50" s="1305"/>
      <c r="BZ50" s="1305"/>
      <c r="CA50" s="1305"/>
      <c r="CB50" s="1305"/>
      <c r="CC50" s="1305"/>
      <c r="CD50" s="1305"/>
      <c r="CE50" s="1305"/>
      <c r="CF50" s="1305" t="s">
        <v>553</v>
      </c>
      <c r="CG50" s="1305"/>
      <c r="CH50" s="1305"/>
      <c r="CI50" s="1305"/>
      <c r="CJ50" s="1305"/>
      <c r="CK50" s="1305"/>
      <c r="CL50" s="1305"/>
      <c r="CM50" s="1305"/>
      <c r="CN50" s="1305" t="s">
        <v>554</v>
      </c>
      <c r="CO50" s="1305"/>
      <c r="CP50" s="1305"/>
      <c r="CQ50" s="1305"/>
      <c r="CR50" s="1305"/>
      <c r="CS50" s="1305"/>
      <c r="CT50" s="1305"/>
      <c r="CU50" s="1305"/>
      <c r="CV50" s="1305" t="s">
        <v>555</v>
      </c>
      <c r="CW50" s="1305"/>
      <c r="CX50" s="1305"/>
      <c r="CY50" s="1305"/>
      <c r="CZ50" s="1305"/>
      <c r="DA50" s="1305"/>
      <c r="DB50" s="1305"/>
      <c r="DC50" s="1305"/>
    </row>
    <row r="51" spans="1:109" ht="13.5" customHeight="1">
      <c r="B51" s="1280"/>
      <c r="G51" s="1306"/>
      <c r="H51" s="1306"/>
      <c r="I51" s="1307"/>
      <c r="J51" s="1307"/>
      <c r="K51" s="1308"/>
      <c r="L51" s="1308"/>
      <c r="M51" s="1308"/>
      <c r="N51" s="1308"/>
      <c r="AM51" s="1298"/>
      <c r="AN51" s="1309" t="s">
        <v>595</v>
      </c>
      <c r="AO51" s="1309"/>
      <c r="AP51" s="1309"/>
      <c r="AQ51" s="1309"/>
      <c r="AR51" s="1309"/>
      <c r="AS51" s="1309"/>
      <c r="AT51" s="1309"/>
      <c r="AU51" s="1309"/>
      <c r="AV51" s="1309"/>
      <c r="AW51" s="1309"/>
      <c r="AX51" s="1309"/>
      <c r="AY51" s="1309"/>
      <c r="AZ51" s="1309"/>
      <c r="BA51" s="1309"/>
      <c r="BB51" s="1309" t="s">
        <v>596</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1"/>
      <c r="CW51" s="1310"/>
      <c r="CX51" s="1310"/>
      <c r="CY51" s="1310"/>
      <c r="CZ51" s="1310"/>
      <c r="DA51" s="1310"/>
      <c r="DB51" s="1310"/>
      <c r="DC51" s="1310"/>
    </row>
    <row r="52" spans="1:109">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597</v>
      </c>
      <c r="BC53" s="1309"/>
      <c r="BD53" s="1309"/>
      <c r="BE53" s="1309"/>
      <c r="BF53" s="1309"/>
      <c r="BG53" s="1309"/>
      <c r="BH53" s="1309"/>
      <c r="BI53" s="1309"/>
      <c r="BJ53" s="1309"/>
      <c r="BK53" s="1309"/>
      <c r="BL53" s="1309"/>
      <c r="BM53" s="1309"/>
      <c r="BN53" s="1309"/>
      <c r="BO53" s="1309"/>
      <c r="BP53" s="1310">
        <v>41.3</v>
      </c>
      <c r="BQ53" s="1310"/>
      <c r="BR53" s="1310"/>
      <c r="BS53" s="1310"/>
      <c r="BT53" s="1310"/>
      <c r="BU53" s="1310"/>
      <c r="BV53" s="1310"/>
      <c r="BW53" s="1310"/>
      <c r="BX53" s="1310">
        <v>51.1</v>
      </c>
      <c r="BY53" s="1310"/>
      <c r="BZ53" s="1310"/>
      <c r="CA53" s="1310"/>
      <c r="CB53" s="1310"/>
      <c r="CC53" s="1310"/>
      <c r="CD53" s="1310"/>
      <c r="CE53" s="1310"/>
      <c r="CF53" s="1310">
        <v>51.3</v>
      </c>
      <c r="CG53" s="1310"/>
      <c r="CH53" s="1310"/>
      <c r="CI53" s="1310"/>
      <c r="CJ53" s="1310"/>
      <c r="CK53" s="1310"/>
      <c r="CL53" s="1310"/>
      <c r="CM53" s="1310"/>
      <c r="CN53" s="1310">
        <v>52.4</v>
      </c>
      <c r="CO53" s="1310"/>
      <c r="CP53" s="1310"/>
      <c r="CQ53" s="1310"/>
      <c r="CR53" s="1310"/>
      <c r="CS53" s="1310"/>
      <c r="CT53" s="1310"/>
      <c r="CU53" s="1310"/>
      <c r="CV53" s="1311"/>
      <c r="CW53" s="1310"/>
      <c r="CX53" s="1310"/>
      <c r="CY53" s="1310"/>
      <c r="CZ53" s="1310"/>
      <c r="DA53" s="1310"/>
      <c r="DB53" s="1310"/>
      <c r="DC53" s="1310"/>
    </row>
    <row r="54" spans="1:109">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c r="A55" s="1288"/>
      <c r="B55" s="1280"/>
      <c r="G55" s="1299"/>
      <c r="H55" s="1299"/>
      <c r="I55" s="1299"/>
      <c r="J55" s="1299"/>
      <c r="K55" s="1308"/>
      <c r="L55" s="1308"/>
      <c r="M55" s="1308"/>
      <c r="N55" s="1308"/>
      <c r="AN55" s="1305" t="s">
        <v>598</v>
      </c>
      <c r="AO55" s="1305"/>
      <c r="AP55" s="1305"/>
      <c r="AQ55" s="1305"/>
      <c r="AR55" s="1305"/>
      <c r="AS55" s="1305"/>
      <c r="AT55" s="1305"/>
      <c r="AU55" s="1305"/>
      <c r="AV55" s="1305"/>
      <c r="AW55" s="1305"/>
      <c r="AX55" s="1305"/>
      <c r="AY55" s="1305"/>
      <c r="AZ55" s="1305"/>
      <c r="BA55" s="1305"/>
      <c r="BB55" s="1309" t="s">
        <v>596</v>
      </c>
      <c r="BC55" s="1309"/>
      <c r="BD55" s="1309"/>
      <c r="BE55" s="1309"/>
      <c r="BF55" s="1309"/>
      <c r="BG55" s="1309"/>
      <c r="BH55" s="1309"/>
      <c r="BI55" s="1309"/>
      <c r="BJ55" s="1309"/>
      <c r="BK55" s="1309"/>
      <c r="BL55" s="1309"/>
      <c r="BM55" s="1309"/>
      <c r="BN55" s="1309"/>
      <c r="BO55" s="1309"/>
      <c r="BP55" s="1310">
        <v>0</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1"/>
      <c r="CW55" s="1310"/>
      <c r="CX55" s="1310"/>
      <c r="CY55" s="1310"/>
      <c r="CZ55" s="1310"/>
      <c r="DA55" s="1310"/>
      <c r="DB55" s="1310"/>
      <c r="DC55" s="1310"/>
    </row>
    <row r="56" spans="1:109">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597</v>
      </c>
      <c r="BC57" s="1309"/>
      <c r="BD57" s="1309"/>
      <c r="BE57" s="1309"/>
      <c r="BF57" s="1309"/>
      <c r="BG57" s="1309"/>
      <c r="BH57" s="1309"/>
      <c r="BI57" s="1309"/>
      <c r="BJ57" s="1309"/>
      <c r="BK57" s="1309"/>
      <c r="BL57" s="1309"/>
      <c r="BM57" s="1309"/>
      <c r="BN57" s="1309"/>
      <c r="BO57" s="1309"/>
      <c r="BP57" s="1310">
        <v>55.8</v>
      </c>
      <c r="BQ57" s="1310"/>
      <c r="BR57" s="1310"/>
      <c r="BS57" s="1310"/>
      <c r="BT57" s="1310"/>
      <c r="BU57" s="1310"/>
      <c r="BV57" s="1310"/>
      <c r="BW57" s="1310"/>
      <c r="BX57" s="1310">
        <v>57.5</v>
      </c>
      <c r="BY57" s="1310"/>
      <c r="BZ57" s="1310"/>
      <c r="CA57" s="1310"/>
      <c r="CB57" s="1310"/>
      <c r="CC57" s="1310"/>
      <c r="CD57" s="1310"/>
      <c r="CE57" s="1310"/>
      <c r="CF57" s="1310">
        <v>58.4</v>
      </c>
      <c r="CG57" s="1310"/>
      <c r="CH57" s="1310"/>
      <c r="CI57" s="1310"/>
      <c r="CJ57" s="1310"/>
      <c r="CK57" s="1310"/>
      <c r="CL57" s="1310"/>
      <c r="CM57" s="1310"/>
      <c r="CN57" s="1310">
        <v>61.8</v>
      </c>
      <c r="CO57" s="1310"/>
      <c r="CP57" s="1310"/>
      <c r="CQ57" s="1310"/>
      <c r="CR57" s="1310"/>
      <c r="CS57" s="1310"/>
      <c r="CT57" s="1310"/>
      <c r="CU57" s="1310"/>
      <c r="CV57" s="1311"/>
      <c r="CW57" s="1310"/>
      <c r="CX57" s="1310"/>
      <c r="CY57" s="1310"/>
      <c r="CZ57" s="1310"/>
      <c r="DA57" s="1310"/>
      <c r="DB57" s="1310"/>
      <c r="DC57" s="1310"/>
      <c r="DD57" s="1314"/>
      <c r="DE57" s="1312"/>
    </row>
    <row r="58" spans="1:109" s="1288" customFormat="1">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4"/>
      <c r="DE58" s="1312"/>
    </row>
    <row r="59" spans="1:109" s="1288" customFormat="1">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c r="B63" s="1320" t="s">
        <v>599</v>
      </c>
    </row>
    <row r="64" spans="1:109">
      <c r="B64" s="1280"/>
      <c r="G64" s="1287"/>
      <c r="I64" s="1321"/>
      <c r="J64" s="1321"/>
      <c r="K64" s="1321"/>
      <c r="L64" s="1321"/>
      <c r="M64" s="1321"/>
      <c r="N64" s="1322"/>
      <c r="AM64" s="1287"/>
      <c r="AN64" s="1287" t="s">
        <v>592</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c r="B65" s="1280"/>
      <c r="AN65" s="1289" t="s">
        <v>600</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c r="B71" s="1280"/>
      <c r="G71" s="1326"/>
      <c r="I71" s="1327"/>
      <c r="J71" s="1324"/>
      <c r="K71" s="1324"/>
      <c r="L71" s="1325"/>
      <c r="M71" s="1324"/>
      <c r="N71" s="1325"/>
      <c r="AM71" s="1326"/>
      <c r="AN71" s="1273" t="s">
        <v>594</v>
      </c>
    </row>
    <row r="72" spans="2:107">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551</v>
      </c>
      <c r="BQ72" s="1305"/>
      <c r="BR72" s="1305"/>
      <c r="BS72" s="1305"/>
      <c r="BT72" s="1305"/>
      <c r="BU72" s="1305"/>
      <c r="BV72" s="1305"/>
      <c r="BW72" s="1305"/>
      <c r="BX72" s="1305" t="s">
        <v>552</v>
      </c>
      <c r="BY72" s="1305"/>
      <c r="BZ72" s="1305"/>
      <c r="CA72" s="1305"/>
      <c r="CB72" s="1305"/>
      <c r="CC72" s="1305"/>
      <c r="CD72" s="1305"/>
      <c r="CE72" s="1305"/>
      <c r="CF72" s="1305" t="s">
        <v>553</v>
      </c>
      <c r="CG72" s="1305"/>
      <c r="CH72" s="1305"/>
      <c r="CI72" s="1305"/>
      <c r="CJ72" s="1305"/>
      <c r="CK72" s="1305"/>
      <c r="CL72" s="1305"/>
      <c r="CM72" s="1305"/>
      <c r="CN72" s="1305" t="s">
        <v>554</v>
      </c>
      <c r="CO72" s="1305"/>
      <c r="CP72" s="1305"/>
      <c r="CQ72" s="1305"/>
      <c r="CR72" s="1305"/>
      <c r="CS72" s="1305"/>
      <c r="CT72" s="1305"/>
      <c r="CU72" s="1305"/>
      <c r="CV72" s="1305" t="s">
        <v>555</v>
      </c>
      <c r="CW72" s="1305"/>
      <c r="CX72" s="1305"/>
      <c r="CY72" s="1305"/>
      <c r="CZ72" s="1305"/>
      <c r="DA72" s="1305"/>
      <c r="DB72" s="1305"/>
      <c r="DC72" s="1305"/>
    </row>
    <row r="73" spans="2:107">
      <c r="B73" s="1280"/>
      <c r="G73" s="1306"/>
      <c r="H73" s="1306"/>
      <c r="I73" s="1306"/>
      <c r="J73" s="1306"/>
      <c r="K73" s="1328"/>
      <c r="L73" s="1328"/>
      <c r="M73" s="1328"/>
      <c r="N73" s="1328"/>
      <c r="AM73" s="1298"/>
      <c r="AN73" s="1309" t="s">
        <v>595</v>
      </c>
      <c r="AO73" s="1309"/>
      <c r="AP73" s="1309"/>
      <c r="AQ73" s="1309"/>
      <c r="AR73" s="1309"/>
      <c r="AS73" s="1309"/>
      <c r="AT73" s="1309"/>
      <c r="AU73" s="1309"/>
      <c r="AV73" s="1309"/>
      <c r="AW73" s="1309"/>
      <c r="AX73" s="1309"/>
      <c r="AY73" s="1309"/>
      <c r="AZ73" s="1309"/>
      <c r="BA73" s="1309"/>
      <c r="BB73" s="1309" t="s">
        <v>596</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601</v>
      </c>
      <c r="BC75" s="1309"/>
      <c r="BD75" s="1309"/>
      <c r="BE75" s="1309"/>
      <c r="BF75" s="1309"/>
      <c r="BG75" s="1309"/>
      <c r="BH75" s="1309"/>
      <c r="BI75" s="1309"/>
      <c r="BJ75" s="1309"/>
      <c r="BK75" s="1309"/>
      <c r="BL75" s="1309"/>
      <c r="BM75" s="1309"/>
      <c r="BN75" s="1309"/>
      <c r="BO75" s="1309"/>
      <c r="BP75" s="1310">
        <v>6</v>
      </c>
      <c r="BQ75" s="1310"/>
      <c r="BR75" s="1310"/>
      <c r="BS75" s="1310"/>
      <c r="BT75" s="1310"/>
      <c r="BU75" s="1310"/>
      <c r="BV75" s="1310"/>
      <c r="BW75" s="1310"/>
      <c r="BX75" s="1310">
        <v>6.3</v>
      </c>
      <c r="BY75" s="1310"/>
      <c r="BZ75" s="1310"/>
      <c r="CA75" s="1310"/>
      <c r="CB75" s="1310"/>
      <c r="CC75" s="1310"/>
      <c r="CD75" s="1310"/>
      <c r="CE75" s="1310"/>
      <c r="CF75" s="1310">
        <v>6.2</v>
      </c>
      <c r="CG75" s="1310"/>
      <c r="CH75" s="1310"/>
      <c r="CI75" s="1310"/>
      <c r="CJ75" s="1310"/>
      <c r="CK75" s="1310"/>
      <c r="CL75" s="1310"/>
      <c r="CM75" s="1310"/>
      <c r="CN75" s="1310">
        <v>5.9</v>
      </c>
      <c r="CO75" s="1310"/>
      <c r="CP75" s="1310"/>
      <c r="CQ75" s="1310"/>
      <c r="CR75" s="1310"/>
      <c r="CS75" s="1310"/>
      <c r="CT75" s="1310"/>
      <c r="CU75" s="1310"/>
      <c r="CV75" s="1310">
        <v>5.5</v>
      </c>
      <c r="CW75" s="1310"/>
      <c r="CX75" s="1310"/>
      <c r="CY75" s="1310"/>
      <c r="CZ75" s="1310"/>
      <c r="DA75" s="1310"/>
      <c r="DB75" s="1310"/>
      <c r="DC75" s="1310"/>
    </row>
    <row r="76" spans="2:107">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c r="B77" s="1280"/>
      <c r="G77" s="1299"/>
      <c r="H77" s="1299"/>
      <c r="I77" s="1299"/>
      <c r="J77" s="1299"/>
      <c r="K77" s="1328"/>
      <c r="L77" s="1328"/>
      <c r="M77" s="1328"/>
      <c r="N77" s="1328"/>
      <c r="AN77" s="1305" t="s">
        <v>598</v>
      </c>
      <c r="AO77" s="1305"/>
      <c r="AP77" s="1305"/>
      <c r="AQ77" s="1305"/>
      <c r="AR77" s="1305"/>
      <c r="AS77" s="1305"/>
      <c r="AT77" s="1305"/>
      <c r="AU77" s="1305"/>
      <c r="AV77" s="1305"/>
      <c r="AW77" s="1305"/>
      <c r="AX77" s="1305"/>
      <c r="AY77" s="1305"/>
      <c r="AZ77" s="1305"/>
      <c r="BA77" s="1305"/>
      <c r="BB77" s="1309" t="s">
        <v>596</v>
      </c>
      <c r="BC77" s="1309"/>
      <c r="BD77" s="1309"/>
      <c r="BE77" s="1309"/>
      <c r="BF77" s="1309"/>
      <c r="BG77" s="1309"/>
      <c r="BH77" s="1309"/>
      <c r="BI77" s="1309"/>
      <c r="BJ77" s="1309"/>
      <c r="BK77" s="1309"/>
      <c r="BL77" s="1309"/>
      <c r="BM77" s="1309"/>
      <c r="BN77" s="1309"/>
      <c r="BO77" s="1309"/>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601</v>
      </c>
      <c r="BC79" s="1309"/>
      <c r="BD79" s="1309"/>
      <c r="BE79" s="1309"/>
      <c r="BF79" s="1309"/>
      <c r="BG79" s="1309"/>
      <c r="BH79" s="1309"/>
      <c r="BI79" s="1309"/>
      <c r="BJ79" s="1309"/>
      <c r="BK79" s="1309"/>
      <c r="BL79" s="1309"/>
      <c r="BM79" s="1309"/>
      <c r="BN79" s="1309"/>
      <c r="BO79" s="1309"/>
      <c r="BP79" s="1310">
        <v>7.2</v>
      </c>
      <c r="BQ79" s="1310"/>
      <c r="BR79" s="1310"/>
      <c r="BS79" s="1310"/>
      <c r="BT79" s="1310"/>
      <c r="BU79" s="1310"/>
      <c r="BV79" s="1310"/>
      <c r="BW79" s="1310"/>
      <c r="BX79" s="1310">
        <v>6</v>
      </c>
      <c r="BY79" s="1310"/>
      <c r="BZ79" s="1310"/>
      <c r="CA79" s="1310"/>
      <c r="CB79" s="1310"/>
      <c r="CC79" s="1310"/>
      <c r="CD79" s="1310"/>
      <c r="CE79" s="1310"/>
      <c r="CF79" s="1310">
        <v>5.6</v>
      </c>
      <c r="CG79" s="1310"/>
      <c r="CH79" s="1310"/>
      <c r="CI79" s="1310"/>
      <c r="CJ79" s="1310"/>
      <c r="CK79" s="1310"/>
      <c r="CL79" s="1310"/>
      <c r="CM79" s="1310"/>
      <c r="CN79" s="1310">
        <v>5.3</v>
      </c>
      <c r="CO79" s="1310"/>
      <c r="CP79" s="1310"/>
      <c r="CQ79" s="1310"/>
      <c r="CR79" s="1310"/>
      <c r="CS79" s="1310"/>
      <c r="CT79" s="1310"/>
      <c r="CU79" s="1310"/>
      <c r="CV79" s="1310">
        <v>5.8</v>
      </c>
      <c r="CW79" s="1310"/>
      <c r="CX79" s="1310"/>
      <c r="CY79" s="1310"/>
      <c r="CZ79" s="1310"/>
      <c r="DA79" s="1310"/>
      <c r="DB79" s="1310"/>
      <c r="DC79" s="1310"/>
    </row>
    <row r="80" spans="2:107">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c r="B81" s="1280"/>
    </row>
    <row r="82" spans="2:109" ht="17.2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c r="DD84" s="1273"/>
      <c r="DE84" s="1273"/>
    </row>
    <row r="85" spans="2:109">
      <c r="DD85" s="1273"/>
      <c r="DE85" s="1273"/>
    </row>
    <row r="86" spans="2:109" hidden="1">
      <c r="DD86" s="1273"/>
      <c r="DE86" s="1273"/>
    </row>
    <row r="87" spans="2:109" hidden="1">
      <c r="K87" s="1331"/>
      <c r="AQ87" s="1331"/>
      <c r="BC87" s="1331"/>
      <c r="BO87" s="1331"/>
      <c r="CA87" s="1331"/>
      <c r="CM87" s="1331"/>
      <c r="CY87" s="1331"/>
      <c r="DD87" s="1273"/>
      <c r="DE87" s="1273"/>
    </row>
    <row r="88" spans="2:109" hidden="1">
      <c r="DD88" s="1273"/>
      <c r="DE88" s="1273"/>
    </row>
    <row r="89" spans="2:109" hidden="1">
      <c r="DD89" s="1273"/>
      <c r="DE89" s="1273"/>
    </row>
    <row r="90" spans="2:109" hidden="1">
      <c r="DD90" s="1273"/>
      <c r="DE90" s="1273"/>
    </row>
    <row r="91" spans="2:109" hidden="1">
      <c r="DD91" s="1273"/>
      <c r="DE91" s="1273"/>
    </row>
    <row r="92" spans="2:109" ht="13.5" hidden="1" customHeight="1">
      <c r="DD92" s="1273"/>
      <c r="DE92" s="1273"/>
    </row>
    <row r="93" spans="2:109" ht="13.5" hidden="1" customHeight="1">
      <c r="DD93" s="1273"/>
      <c r="DE93" s="1273"/>
    </row>
    <row r="94" spans="2:109" ht="13.5" hidden="1" customHeight="1">
      <c r="DD94" s="1273"/>
      <c r="DE94" s="1273"/>
    </row>
    <row r="95" spans="2:109" ht="13.5" hidden="1" customHeight="1">
      <c r="DD95" s="1273"/>
      <c r="DE95" s="1273"/>
    </row>
    <row r="96" spans="2:109" ht="13.5" hidden="1" customHeight="1">
      <c r="DD96" s="1273"/>
      <c r="DE96" s="1273"/>
    </row>
    <row r="97" s="1273" customFormat="1" ht="13.5" hidden="1" customHeight="1"/>
    <row r="98" s="1273" customFormat="1" ht="13.5" hidden="1" customHeight="1"/>
    <row r="99" s="1273" customFormat="1" ht="13.5" hidden="1" customHeight="1"/>
    <row r="100" s="1273" customFormat="1" ht="13.5" hidden="1" customHeight="1"/>
    <row r="101" s="1273" customFormat="1" ht="13.5" hidden="1" customHeight="1"/>
    <row r="102" s="1273" customFormat="1" ht="13.5" hidden="1" customHeight="1"/>
    <row r="103" s="1273" customFormat="1" ht="13.5" hidden="1" customHeight="1"/>
    <row r="104" s="1273" customFormat="1" ht="13.5" hidden="1" customHeight="1"/>
    <row r="105" s="1273" customFormat="1" ht="13.5" hidden="1" customHeight="1"/>
    <row r="106" s="1273" customFormat="1" ht="13.5" hidden="1" customHeight="1"/>
    <row r="107" s="1273" customFormat="1" ht="13.5" hidden="1" customHeight="1"/>
    <row r="108" s="1273" customFormat="1" ht="13.5" hidden="1" customHeight="1"/>
    <row r="109" s="1273" customFormat="1" ht="13.5" hidden="1" customHeight="1"/>
    <row r="110" s="1273" customFormat="1" ht="13.5" hidden="1" customHeight="1"/>
    <row r="111" s="1273" customFormat="1" ht="13.5" hidden="1" customHeight="1"/>
    <row r="112" s="1273" customFormat="1" ht="13.5" hidden="1" customHeight="1"/>
    <row r="113" s="1273" customFormat="1" ht="13.5" hidden="1" customHeight="1"/>
    <row r="114" s="1273" customFormat="1" ht="13.5" hidden="1" customHeight="1"/>
    <row r="115" s="1273" customFormat="1" ht="13.5" hidden="1" customHeight="1"/>
    <row r="116" s="1273" customFormat="1" ht="13.5" hidden="1" customHeight="1"/>
    <row r="117" s="1273" customFormat="1" ht="13.5" hidden="1" customHeight="1"/>
    <row r="118" s="1273" customFormat="1" ht="13.5" hidden="1" customHeight="1"/>
    <row r="119" s="1273" customFormat="1" ht="13.5" hidden="1" customHeight="1"/>
    <row r="120" s="1273" customFormat="1" ht="13.5" hidden="1" customHeight="1"/>
    <row r="121" s="1273" customFormat="1" ht="13.5" hidden="1" customHeight="1"/>
    <row r="122" s="1273" customFormat="1" ht="13.5" hidden="1" customHeight="1"/>
    <row r="123" s="1273" customFormat="1" ht="13.5" hidden="1" customHeight="1"/>
    <row r="124" s="1273" customFormat="1" ht="13.5" hidden="1" customHeight="1"/>
    <row r="125" s="1273" customFormat="1" ht="13.5" hidden="1" customHeight="1"/>
    <row r="126" s="1273" customFormat="1" ht="13.5" hidden="1" customHeight="1"/>
    <row r="127" s="1273" customFormat="1" ht="13.5" hidden="1" customHeight="1"/>
    <row r="128" s="1273" customFormat="1" ht="13.5" hidden="1" customHeight="1"/>
    <row r="129" s="1273" customFormat="1" ht="13.5" hidden="1" customHeight="1"/>
    <row r="130" s="1273" customFormat="1" ht="13.5" hidden="1" customHeight="1"/>
    <row r="131" s="1273" customFormat="1" ht="13.5" hidden="1" customHeight="1"/>
    <row r="132" s="1273" customFormat="1" ht="13.5" hidden="1" customHeight="1"/>
    <row r="133" s="1273" customFormat="1" ht="13.5" hidden="1" customHeight="1"/>
    <row r="134" s="1273" customFormat="1" ht="13.5" hidden="1" customHeight="1"/>
    <row r="135" s="1273" customFormat="1" ht="13.5" hidden="1" customHeight="1"/>
    <row r="136" s="1273" customFormat="1" ht="13.5" hidden="1" customHeight="1"/>
    <row r="137" s="1273" customFormat="1" ht="13.5" hidden="1" customHeight="1"/>
    <row r="138" s="1273" customFormat="1" ht="13.5" hidden="1" customHeight="1"/>
    <row r="139" s="1273" customFormat="1" ht="13.5" hidden="1" customHeight="1"/>
    <row r="140" s="1273" customFormat="1" ht="13.5" hidden="1" customHeight="1"/>
    <row r="141" s="1273" customFormat="1" ht="13.5" hidden="1" customHeight="1"/>
    <row r="142" s="1273" customFormat="1" ht="13.5" hidden="1" customHeight="1"/>
    <row r="143" s="1273" customFormat="1" ht="13.5" hidden="1" customHeight="1"/>
    <row r="144" s="1273" customFormat="1" ht="13.5" hidden="1" customHeight="1"/>
    <row r="145" s="1273" customFormat="1" ht="13.5" hidden="1" customHeight="1"/>
    <row r="146" s="1273" customFormat="1" ht="13.5" hidden="1" customHeight="1"/>
    <row r="147" s="1273" customFormat="1" ht="13.5" hidden="1" customHeight="1"/>
    <row r="148" s="1273" customFormat="1" ht="13.5" hidden="1" customHeight="1"/>
    <row r="149" s="1273" customFormat="1" ht="13.5" hidden="1" customHeight="1"/>
    <row r="150" s="1273" customFormat="1" ht="13.5" hidden="1" customHeight="1"/>
    <row r="151" s="1273" customFormat="1" ht="13.5" hidden="1" customHeight="1"/>
    <row r="152" s="1273" customFormat="1" ht="13.5" hidden="1" customHeight="1"/>
    <row r="153" s="1273" customFormat="1" ht="13.5" hidden="1" customHeight="1"/>
    <row r="154" s="1273" customFormat="1" ht="13.5" hidden="1" customHeight="1"/>
    <row r="155" s="1273" customFormat="1" ht="13.5" hidden="1" customHeight="1"/>
    <row r="156" s="1273" customFormat="1" ht="13.5" hidden="1" customHeight="1"/>
    <row r="157" s="1273" customFormat="1" ht="13.5" hidden="1" customHeight="1"/>
    <row r="158" s="1273" customFormat="1" ht="13.5" hidden="1" customHeight="1"/>
    <row r="159" s="1273" customFormat="1" ht="13.5" hidden="1" customHeight="1"/>
    <row r="160" s="1273" customFormat="1" ht="13.5" hidden="1" customHeight="1"/>
  </sheetData>
  <sheetProtection algorithmName="SHA-512" hashValue="Lc2qpIv7vLta2I2LUWVly3XMF6vfU56csqlDChtnvZ1ABTNJ2zHpkWu8zBlbZ3UsnxqyB3ekQdxyqT8Xfv53Sg==" saltValue="rCtn139HEqXeAyas5Wx6g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602</v>
      </c>
    </row>
  </sheetData>
  <sheetProtection algorithmName="SHA-512" hashValue="uyC4YdvaKSkmZBkhET1TXALcIZdCh667DaMmM9OXIOxNCegig8tjwzNk6UYS5f7nDior1ADiiloGY7fuJMgkKA==" saltValue="zSMImukWD1/6uW+0c3/cU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603</v>
      </c>
    </row>
  </sheetData>
  <sheetProtection algorithmName="SHA-512" hashValue="1Vqns/CkqeQjaYuxjLz/Zpq+lzOyfyaT4GWmZoqkoKmCRNLCccU+TbmXet1q+FlwQFbiC9rfwtM6ANQR50wpKA==" saltValue="XeWmbBHt01OCvX6N1LVT0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548</v>
      </c>
      <c r="G2" s="157"/>
      <c r="H2" s="158"/>
    </row>
    <row r="3" spans="1:8">
      <c r="A3" s="154" t="s">
        <v>541</v>
      </c>
      <c r="B3" s="159"/>
      <c r="C3" s="160"/>
      <c r="D3" s="161">
        <v>259356</v>
      </c>
      <c r="E3" s="162"/>
      <c r="F3" s="163">
        <v>245039</v>
      </c>
      <c r="G3" s="164"/>
      <c r="H3" s="165"/>
    </row>
    <row r="4" spans="1:8">
      <c r="A4" s="166"/>
      <c r="B4" s="167"/>
      <c r="C4" s="168"/>
      <c r="D4" s="169">
        <v>160601</v>
      </c>
      <c r="E4" s="170"/>
      <c r="F4" s="171">
        <v>108922</v>
      </c>
      <c r="G4" s="172"/>
      <c r="H4" s="173"/>
    </row>
    <row r="5" spans="1:8">
      <c r="A5" s="154" t="s">
        <v>543</v>
      </c>
      <c r="B5" s="159"/>
      <c r="C5" s="160"/>
      <c r="D5" s="161">
        <v>312999</v>
      </c>
      <c r="E5" s="162"/>
      <c r="F5" s="163">
        <v>237994</v>
      </c>
      <c r="G5" s="164"/>
      <c r="H5" s="165"/>
    </row>
    <row r="6" spans="1:8">
      <c r="A6" s="166"/>
      <c r="B6" s="167"/>
      <c r="C6" s="168"/>
      <c r="D6" s="169">
        <v>145222</v>
      </c>
      <c r="E6" s="170"/>
      <c r="F6" s="171">
        <v>110361</v>
      </c>
      <c r="G6" s="172"/>
      <c r="H6" s="173"/>
    </row>
    <row r="7" spans="1:8">
      <c r="A7" s="154" t="s">
        <v>544</v>
      </c>
      <c r="B7" s="159"/>
      <c r="C7" s="160"/>
      <c r="D7" s="161">
        <v>270917</v>
      </c>
      <c r="E7" s="162"/>
      <c r="F7" s="163">
        <v>267911</v>
      </c>
      <c r="G7" s="164"/>
      <c r="H7" s="165"/>
    </row>
    <row r="8" spans="1:8">
      <c r="A8" s="166"/>
      <c r="B8" s="167"/>
      <c r="C8" s="168"/>
      <c r="D8" s="169">
        <v>115933</v>
      </c>
      <c r="E8" s="170"/>
      <c r="F8" s="171">
        <v>106425</v>
      </c>
      <c r="G8" s="172"/>
      <c r="H8" s="173"/>
    </row>
    <row r="9" spans="1:8">
      <c r="A9" s="154" t="s">
        <v>545</v>
      </c>
      <c r="B9" s="159"/>
      <c r="C9" s="160"/>
      <c r="D9" s="161">
        <v>220765</v>
      </c>
      <c r="E9" s="162"/>
      <c r="F9" s="163">
        <v>228215</v>
      </c>
      <c r="G9" s="164"/>
      <c r="H9" s="165"/>
    </row>
    <row r="10" spans="1:8">
      <c r="A10" s="166"/>
      <c r="B10" s="167"/>
      <c r="C10" s="168"/>
      <c r="D10" s="169">
        <v>113975</v>
      </c>
      <c r="E10" s="170"/>
      <c r="F10" s="171">
        <v>117571</v>
      </c>
      <c r="G10" s="172"/>
      <c r="H10" s="173"/>
    </row>
    <row r="11" spans="1:8">
      <c r="A11" s="154" t="s">
        <v>546</v>
      </c>
      <c r="B11" s="159"/>
      <c r="C11" s="160"/>
      <c r="D11" s="161">
        <v>377722</v>
      </c>
      <c r="E11" s="162"/>
      <c r="F11" s="163">
        <v>264232</v>
      </c>
      <c r="G11" s="164"/>
      <c r="H11" s="165"/>
    </row>
    <row r="12" spans="1:8">
      <c r="A12" s="166"/>
      <c r="B12" s="167"/>
      <c r="C12" s="174"/>
      <c r="D12" s="169">
        <v>197793</v>
      </c>
      <c r="E12" s="170"/>
      <c r="F12" s="171">
        <v>133959</v>
      </c>
      <c r="G12" s="172"/>
      <c r="H12" s="173"/>
    </row>
    <row r="13" spans="1:8">
      <c r="A13" s="154"/>
      <c r="B13" s="159"/>
      <c r="C13" s="175"/>
      <c r="D13" s="176">
        <v>288352</v>
      </c>
      <c r="E13" s="177"/>
      <c r="F13" s="178">
        <v>248678</v>
      </c>
      <c r="G13" s="179"/>
      <c r="H13" s="165"/>
    </row>
    <row r="14" spans="1:8">
      <c r="A14" s="166"/>
      <c r="B14" s="167"/>
      <c r="C14" s="168"/>
      <c r="D14" s="169">
        <v>146705</v>
      </c>
      <c r="E14" s="170"/>
      <c r="F14" s="171">
        <v>115448</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9.81</v>
      </c>
      <c r="C19" s="180">
        <f>ROUND(VALUE(SUBSTITUTE(実質収支比率等に係る経年分析!G$48,"▲","-")),2)</f>
        <v>8.76</v>
      </c>
      <c r="D19" s="180">
        <f>ROUND(VALUE(SUBSTITUTE(実質収支比率等に係る経年分析!H$48,"▲","-")),2)</f>
        <v>7.88</v>
      </c>
      <c r="E19" s="180">
        <f>ROUND(VALUE(SUBSTITUTE(実質収支比率等に係る経年分析!I$48,"▲","-")),2)</f>
        <v>8.83</v>
      </c>
      <c r="F19" s="180">
        <f>ROUND(VALUE(SUBSTITUTE(実質収支比率等に係る経年分析!J$48,"▲","-")),2)</f>
        <v>7.4</v>
      </c>
    </row>
    <row r="20" spans="1:11">
      <c r="A20" s="180" t="s">
        <v>55</v>
      </c>
      <c r="B20" s="180">
        <f>ROUND(VALUE(SUBSTITUTE(実質収支比率等に係る経年分析!F$47,"▲","-")),2)</f>
        <v>49.27</v>
      </c>
      <c r="C20" s="180">
        <f>ROUND(VALUE(SUBSTITUTE(実質収支比率等に係る経年分析!G$47,"▲","-")),2)</f>
        <v>49.95</v>
      </c>
      <c r="D20" s="180">
        <f>ROUND(VALUE(SUBSTITUTE(実質収支比率等に係る経年分析!H$47,"▲","-")),2)</f>
        <v>52.09</v>
      </c>
      <c r="E20" s="180">
        <f>ROUND(VALUE(SUBSTITUTE(実質収支比率等に係る経年分析!I$47,"▲","-")),2)</f>
        <v>50.65</v>
      </c>
      <c r="F20" s="180">
        <f>ROUND(VALUE(SUBSTITUTE(実質収支比率等に係る経年分析!J$47,"▲","-")),2)</f>
        <v>51.1</v>
      </c>
    </row>
    <row r="21" spans="1:11">
      <c r="A21" s="180" t="s">
        <v>56</v>
      </c>
      <c r="B21" s="180">
        <f>IF(ISNUMBER(VALUE(SUBSTITUTE(実質収支比率等に係る経年分析!F$49,"▲","-"))),ROUND(VALUE(SUBSTITUTE(実質収支比率等に係る経年分析!F$49,"▲","-")),2),NA())</f>
        <v>2.82</v>
      </c>
      <c r="C21" s="180">
        <f>IF(ISNUMBER(VALUE(SUBSTITUTE(実質収支比率等に係る経年分析!G$49,"▲","-"))),ROUND(VALUE(SUBSTITUTE(実質収支比率等に係る経年分析!G$49,"▲","-")),2),NA())</f>
        <v>-1.1000000000000001</v>
      </c>
      <c r="D21" s="180">
        <f>IF(ISNUMBER(VALUE(SUBSTITUTE(実質収支比率等に係る経年分析!H$49,"▲","-"))),ROUND(VALUE(SUBSTITUTE(実質収支比率等に係る経年分析!H$49,"▲","-")),2),NA())</f>
        <v>-1.32</v>
      </c>
      <c r="E21" s="180">
        <f>IF(ISNUMBER(VALUE(SUBSTITUTE(実質収支比率等に係る経年分析!I$49,"▲","-"))),ROUND(VALUE(SUBSTITUTE(実質収支比率等に係る経年分析!I$49,"▲","-")),2),NA())</f>
        <v>-1.86</v>
      </c>
      <c r="F21" s="180">
        <f>IF(ISNUMBER(VALUE(SUBSTITUTE(実質収支比率等に係る経年分析!J$49,"▲","-"))),ROUND(VALUE(SUBSTITUTE(実質収支比率等に係る経年分析!J$49,"▲","-")),2),NA())</f>
        <v>-1.31</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c r="A33" s="181" t="str">
        <f>IF(連結実質赤字比率に係る赤字・黒字の構成分析!C$37="",NA(),連結実質赤字比率に係る赤字・黒字の構成分析!C$37)</f>
        <v>簡易水道特別会計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0.25</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0.92</v>
      </c>
    </row>
    <row r="35" spans="1:16">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1.74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1.95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1.53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2.27</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9.8000000000000007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8.75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7.87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8.82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7.4</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342</v>
      </c>
      <c r="E42" s="182"/>
      <c r="F42" s="182"/>
      <c r="G42" s="182">
        <f>'実質公債費比率（分子）の構造'!L$52</f>
        <v>339</v>
      </c>
      <c r="H42" s="182"/>
      <c r="I42" s="182"/>
      <c r="J42" s="182">
        <f>'実質公債費比率（分子）の構造'!M$52</f>
        <v>328</v>
      </c>
      <c r="K42" s="182"/>
      <c r="L42" s="182"/>
      <c r="M42" s="182">
        <f>'実質公債費比率（分子）の構造'!N$52</f>
        <v>311</v>
      </c>
      <c r="N42" s="182"/>
      <c r="O42" s="182"/>
      <c r="P42" s="182">
        <f>'実質公債費比率（分子）の構造'!O$52</f>
        <v>285</v>
      </c>
    </row>
    <row r="43" spans="1:16">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65</v>
      </c>
      <c r="B45" s="182">
        <f>'実質公債費比率（分子）の構造'!K$49</f>
        <v>24</v>
      </c>
      <c r="C45" s="182"/>
      <c r="D45" s="182"/>
      <c r="E45" s="182">
        <f>'実質公債費比率（分子）の構造'!L$49</f>
        <v>25</v>
      </c>
      <c r="F45" s="182"/>
      <c r="G45" s="182"/>
      <c r="H45" s="182">
        <f>'実質公債費比率（分子）の構造'!M$49</f>
        <v>16</v>
      </c>
      <c r="I45" s="182"/>
      <c r="J45" s="182"/>
      <c r="K45" s="182">
        <f>'実質公債費比率（分子）の構造'!N$49</f>
        <v>14</v>
      </c>
      <c r="L45" s="182"/>
      <c r="M45" s="182"/>
      <c r="N45" s="182">
        <f>'実質公債費比率（分子）の構造'!O$49</f>
        <v>14</v>
      </c>
      <c r="O45" s="182"/>
      <c r="P45" s="182"/>
    </row>
    <row r="46" spans="1:16">
      <c r="A46" s="182" t="s">
        <v>66</v>
      </c>
      <c r="B46" s="182">
        <f>'実質公債費比率（分子）の構造'!K$48</f>
        <v>23</v>
      </c>
      <c r="C46" s="182"/>
      <c r="D46" s="182"/>
      <c r="E46" s="182">
        <f>'実質公債費比率（分子）の構造'!L$48</f>
        <v>25</v>
      </c>
      <c r="F46" s="182"/>
      <c r="G46" s="182"/>
      <c r="H46" s="182">
        <f>'実質公債費比率（分子）の構造'!M$48</f>
        <v>19</v>
      </c>
      <c r="I46" s="182"/>
      <c r="J46" s="182"/>
      <c r="K46" s="182">
        <f>'実質公債費比率（分子）の構造'!N$48</f>
        <v>19</v>
      </c>
      <c r="L46" s="182"/>
      <c r="M46" s="182"/>
      <c r="N46" s="182">
        <f>'実質公債費比率（分子）の構造'!O$48</f>
        <v>19</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424</v>
      </c>
      <c r="C49" s="182"/>
      <c r="D49" s="182"/>
      <c r="E49" s="182">
        <f>'実質公債費比率（分子）の構造'!L$45</f>
        <v>422</v>
      </c>
      <c r="F49" s="182"/>
      <c r="G49" s="182"/>
      <c r="H49" s="182">
        <f>'実質公債費比率（分子）の構造'!M$45</f>
        <v>404</v>
      </c>
      <c r="I49" s="182"/>
      <c r="J49" s="182"/>
      <c r="K49" s="182">
        <f>'実質公債費比率（分子）の構造'!N$45</f>
        <v>379</v>
      </c>
      <c r="L49" s="182"/>
      <c r="M49" s="182"/>
      <c r="N49" s="182">
        <f>'実質公債費比率（分子）の構造'!O$45</f>
        <v>352</v>
      </c>
      <c r="O49" s="182"/>
      <c r="P49" s="182"/>
    </row>
    <row r="50" spans="1:16">
      <c r="A50" s="182" t="s">
        <v>70</v>
      </c>
      <c r="B50" s="182" t="e">
        <f>NA()</f>
        <v>#N/A</v>
      </c>
      <c r="C50" s="182">
        <f>IF(ISNUMBER('実質公債費比率（分子）の構造'!K$53),'実質公債費比率（分子）の構造'!K$53,NA())</f>
        <v>129</v>
      </c>
      <c r="D50" s="182" t="e">
        <f>NA()</f>
        <v>#N/A</v>
      </c>
      <c r="E50" s="182" t="e">
        <f>NA()</f>
        <v>#N/A</v>
      </c>
      <c r="F50" s="182">
        <f>IF(ISNUMBER('実質公債費比率（分子）の構造'!L$53),'実質公債費比率（分子）の構造'!L$53,NA())</f>
        <v>133</v>
      </c>
      <c r="G50" s="182" t="e">
        <f>NA()</f>
        <v>#N/A</v>
      </c>
      <c r="H50" s="182" t="e">
        <f>NA()</f>
        <v>#N/A</v>
      </c>
      <c r="I50" s="182">
        <f>IF(ISNUMBER('実質公債費比率（分子）の構造'!M$53),'実質公債費比率（分子）の構造'!M$53,NA())</f>
        <v>111</v>
      </c>
      <c r="J50" s="182" t="e">
        <f>NA()</f>
        <v>#N/A</v>
      </c>
      <c r="K50" s="182" t="e">
        <f>NA()</f>
        <v>#N/A</v>
      </c>
      <c r="L50" s="182">
        <f>IF(ISNUMBER('実質公債費比率（分子）の構造'!N$53),'実質公債費比率（分子）の構造'!N$53,NA())</f>
        <v>101</v>
      </c>
      <c r="M50" s="182" t="e">
        <f>NA()</f>
        <v>#N/A</v>
      </c>
      <c r="N50" s="182" t="e">
        <f>NA()</f>
        <v>#N/A</v>
      </c>
      <c r="O50" s="182">
        <f>IF(ISNUMBER('実質公債費比率（分子）の構造'!O$53),'実質公債費比率（分子）の構造'!O$53,NA())</f>
        <v>100</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43</v>
      </c>
      <c r="B56" s="181"/>
      <c r="C56" s="181"/>
      <c r="D56" s="181">
        <f>'将来負担比率（分子）の構造'!I$52</f>
        <v>2798</v>
      </c>
      <c r="E56" s="181"/>
      <c r="F56" s="181"/>
      <c r="G56" s="181">
        <f>'将来負担比率（分子）の構造'!J$52</f>
        <v>2674</v>
      </c>
      <c r="H56" s="181"/>
      <c r="I56" s="181"/>
      <c r="J56" s="181">
        <f>'将来負担比率（分子）の構造'!K$52</f>
        <v>2587</v>
      </c>
      <c r="K56" s="181"/>
      <c r="L56" s="181"/>
      <c r="M56" s="181">
        <f>'将来負担比率（分子）の構造'!L$52</f>
        <v>2626</v>
      </c>
      <c r="N56" s="181"/>
      <c r="O56" s="181"/>
      <c r="P56" s="181">
        <f>'将来負担比率（分子）の構造'!M$52</f>
        <v>3048</v>
      </c>
    </row>
    <row r="57" spans="1:16">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1827</v>
      </c>
      <c r="E58" s="181"/>
      <c r="F58" s="181"/>
      <c r="G58" s="181">
        <f>'将来負担比率（分子）の構造'!J$50</f>
        <v>1778</v>
      </c>
      <c r="H58" s="181"/>
      <c r="I58" s="181"/>
      <c r="J58" s="181">
        <f>'将来負担比率（分子）の構造'!K$50</f>
        <v>1770</v>
      </c>
      <c r="K58" s="181"/>
      <c r="L58" s="181"/>
      <c r="M58" s="181">
        <f>'将来負担比率（分子）の構造'!L$50</f>
        <v>1760</v>
      </c>
      <c r="N58" s="181"/>
      <c r="O58" s="181"/>
      <c r="P58" s="181">
        <f>'将来負担比率（分子）の構造'!M$50</f>
        <v>1834</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695</v>
      </c>
      <c r="C62" s="181"/>
      <c r="D62" s="181"/>
      <c r="E62" s="181">
        <f>'将来負担比率（分子）の構造'!J$45</f>
        <v>598</v>
      </c>
      <c r="F62" s="181"/>
      <c r="G62" s="181"/>
      <c r="H62" s="181">
        <f>'将来負担比率（分子）の構造'!K$45</f>
        <v>574</v>
      </c>
      <c r="I62" s="181"/>
      <c r="J62" s="181"/>
      <c r="K62" s="181">
        <f>'将来負担比率（分子）の構造'!L$45</f>
        <v>562</v>
      </c>
      <c r="L62" s="181"/>
      <c r="M62" s="181"/>
      <c r="N62" s="181">
        <f>'将来負担比率（分子）の構造'!M$45</f>
        <v>401</v>
      </c>
      <c r="O62" s="181"/>
      <c r="P62" s="181"/>
    </row>
    <row r="63" spans="1:16">
      <c r="A63" s="181" t="s">
        <v>34</v>
      </c>
      <c r="B63" s="181">
        <f>'将来負担比率（分子）の構造'!I$44</f>
        <v>115</v>
      </c>
      <c r="C63" s="181"/>
      <c r="D63" s="181"/>
      <c r="E63" s="181">
        <f>'将来負担比率（分子）の構造'!J$44</f>
        <v>94</v>
      </c>
      <c r="F63" s="181"/>
      <c r="G63" s="181"/>
      <c r="H63" s="181">
        <f>'将来負担比率（分子）の構造'!K$44</f>
        <v>74</v>
      </c>
      <c r="I63" s="181"/>
      <c r="J63" s="181"/>
      <c r="K63" s="181">
        <f>'将来負担比率（分子）の構造'!L$44</f>
        <v>63</v>
      </c>
      <c r="L63" s="181"/>
      <c r="M63" s="181"/>
      <c r="N63" s="181">
        <f>'将来負担比率（分子）の構造'!M$44</f>
        <v>81</v>
      </c>
      <c r="O63" s="181"/>
      <c r="P63" s="181"/>
    </row>
    <row r="64" spans="1:16">
      <c r="A64" s="181" t="s">
        <v>33</v>
      </c>
      <c r="B64" s="181">
        <f>'将来負担比率（分子）の構造'!I$43</f>
        <v>167</v>
      </c>
      <c r="C64" s="181"/>
      <c r="D64" s="181"/>
      <c r="E64" s="181">
        <f>'将来負担比率（分子）の構造'!J$43</f>
        <v>161</v>
      </c>
      <c r="F64" s="181"/>
      <c r="G64" s="181"/>
      <c r="H64" s="181">
        <f>'将来負担比率（分子）の構造'!K$43</f>
        <v>147</v>
      </c>
      <c r="I64" s="181"/>
      <c r="J64" s="181"/>
      <c r="K64" s="181">
        <f>'将来負担比率（分子）の構造'!L$43</f>
        <v>126</v>
      </c>
      <c r="L64" s="181"/>
      <c r="M64" s="181"/>
      <c r="N64" s="181">
        <f>'将来負担比率（分子）の構造'!M$43</f>
        <v>101</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3539</v>
      </c>
      <c r="C66" s="181"/>
      <c r="D66" s="181"/>
      <c r="E66" s="181">
        <f>'将来負担比率（分子）の構造'!J$41</f>
        <v>3420</v>
      </c>
      <c r="F66" s="181"/>
      <c r="G66" s="181"/>
      <c r="H66" s="181">
        <f>'将来負担比率（分子）の構造'!K$41</f>
        <v>3475</v>
      </c>
      <c r="I66" s="181"/>
      <c r="J66" s="181"/>
      <c r="K66" s="181">
        <f>'将来負担比率（分子）の構造'!L$41</f>
        <v>3382</v>
      </c>
      <c r="L66" s="181"/>
      <c r="M66" s="181"/>
      <c r="N66" s="181">
        <f>'将来負担比率（分子）の構造'!M$41</f>
        <v>3593</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1169</v>
      </c>
      <c r="C72" s="185">
        <f>基金残高に係る経年分析!G55</f>
        <v>1111</v>
      </c>
      <c r="D72" s="185">
        <f>基金残高に係る経年分析!H55</f>
        <v>1115</v>
      </c>
    </row>
    <row r="73" spans="1:16">
      <c r="A73" s="184" t="s">
        <v>77</v>
      </c>
      <c r="B73" s="185">
        <f>基金残高に係る経年分析!F56</f>
        <v>6</v>
      </c>
      <c r="C73" s="185">
        <f>基金残高に係る経年分析!G56</f>
        <v>6</v>
      </c>
      <c r="D73" s="185">
        <f>基金残高に係る経年分析!H56</f>
        <v>6</v>
      </c>
    </row>
    <row r="74" spans="1:16">
      <c r="A74" s="184" t="s">
        <v>78</v>
      </c>
      <c r="B74" s="185">
        <f>基金残高に係る経年分析!F57</f>
        <v>474</v>
      </c>
      <c r="C74" s="185">
        <f>基金残高に係る経年分析!G57</f>
        <v>521</v>
      </c>
      <c r="D74" s="185">
        <f>基金残高に係る経年分析!H57</f>
        <v>439</v>
      </c>
    </row>
  </sheetData>
  <sheetProtection algorithmName="SHA-512" hashValue="xudUv68W8hrhi/EWkgVAawgDQPFRYU6ISWWw4RXRjj9Q2LtLtemcK8AeQxmki5x+YsnogFNDAFBb3VNGxUkmJA==" saltValue="kfoOe6SPfSoglauwMrJf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2021-03-08T00:37:44Z</cp:lastPrinted>
  <dcterms:created xsi:type="dcterms:W3CDTF">2021-02-05T04:53:05Z</dcterms:created>
  <dcterms:modified xsi:type="dcterms:W3CDTF">2021-10-20T06:30:57Z</dcterms:modified>
  <cp:category/>
</cp:coreProperties>
</file>